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H:\FMS\Acct\Accounting\2026 FORMS\"/>
    </mc:Choice>
  </mc:AlternateContent>
  <xr:revisionPtr revIDLastSave="0" documentId="13_ncr:1_{41A0A7F8-4A03-4BA9-BE93-BF3A47439049}" xr6:coauthVersionLast="47" xr6:coauthVersionMax="47" xr10:uidLastSave="{00000000-0000-0000-0000-000000000000}"/>
  <bookViews>
    <workbookView xWindow="52680" yWindow="-120" windowWidth="29040" windowHeight="15990" tabRatio="842" activeTab="1" xr2:uid="{00000000-000D-0000-FFFF-FFFF00000000}"/>
  </bookViews>
  <sheets>
    <sheet name="Table of Contents" sheetId="1" r:id="rId1"/>
    <sheet name="1 Program Budget" sheetId="2" r:id="rId2"/>
    <sheet name="2 Program Budget Instructions" sheetId="3" r:id="rId3"/>
    <sheet name="3 Pers Sched" sheetId="4" r:id="rId4"/>
    <sheet name="4 Pers Sched Instructions" sheetId="5" r:id="rId5"/>
    <sheet name="5 Revision Request - Section 1" sheetId="9" r:id="rId6"/>
    <sheet name="6 Revision Request - Section 2" sheetId="14" r:id="rId7"/>
    <sheet name="7 Revision Request - Section 3" sheetId="16" r:id="rId8"/>
    <sheet name="8 Revision Req Instructions " sheetId="11" r:id="rId9"/>
    <sheet name="9 Adm &amp; Pgm Guide" sheetId="22" r:id="rId10"/>
    <sheet name="10 Budget Line Item Guide" sheetId="17" r:id="rId11"/>
    <sheet name="11 Unallowable Costs" sheetId="18" r:id="rId12"/>
    <sheet name="11 Unallowable Costs(pg2)" sheetId="19" r:id="rId13"/>
    <sheet name="11 Unallowable Costs(Pg3) " sheetId="20" r:id="rId14"/>
    <sheet name="11 Unallowable Costs(Pg4)" sheetId="21" r:id="rId15"/>
  </sheets>
  <definedNames>
    <definedName name="ANNUALHOURS" localSheetId="9">#REF!</definedName>
    <definedName name="ANNUALHOURS">#REF!</definedName>
    <definedName name="cobudtot" localSheetId="9">#REF!</definedName>
    <definedName name="cobudtot">#REF!</definedName>
    <definedName name="current_month">#REF!</definedName>
    <definedName name="_xlnm.Print_Area" localSheetId="10">'10 Budget Line Item Guide'!$A$1:$B$47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2" i="2" l="1"/>
  <c r="D12" i="2" s="1"/>
  <c r="F12" i="2"/>
  <c r="F17" i="9"/>
  <c r="A14" i="1"/>
  <c r="A15" i="1"/>
  <c r="A12" i="1"/>
  <c r="A13" i="1"/>
  <c r="A9" i="1"/>
  <c r="A10" i="1"/>
  <c r="A11" i="1" s="1"/>
  <c r="D26" i="2"/>
  <c r="H18" i="2" l="1"/>
  <c r="H51" i="2" a="1"/>
  <c r="H51" i="2" s="1"/>
  <c r="H50" i="2" a="1"/>
  <c r="H50" i="2" s="1"/>
  <c r="H49" i="2" a="1"/>
  <c r="H49" i="2" s="1"/>
  <c r="H48" i="2" a="1"/>
  <c r="H48" i="2" s="1"/>
  <c r="H44" i="2" a="1"/>
  <c r="H44" i="2" s="1"/>
  <c r="H43" i="2" a="1"/>
  <c r="H43" i="2" s="1"/>
  <c r="H40" i="2" a="1"/>
  <c r="H40" i="2" s="1"/>
  <c r="H37" i="2" a="1"/>
  <c r="H37" i="2" s="1"/>
  <c r="H36" i="2" a="1"/>
  <c r="H36" i="2" s="1"/>
  <c r="H35" i="2" a="1"/>
  <c r="H35" i="2" s="1"/>
  <c r="H34" i="2" a="1"/>
  <c r="H34" i="2" s="1"/>
  <c r="H33" i="2" a="1"/>
  <c r="H33" i="2" s="1"/>
  <c r="H30" i="2" a="1"/>
  <c r="H30" i="2" s="1"/>
  <c r="H29" i="2" a="1"/>
  <c r="H29" i="2" s="1"/>
  <c r="H28" i="2" a="1"/>
  <c r="H28" i="2" s="1"/>
  <c r="H27" i="2" a="1"/>
  <c r="H27" i="2" s="1"/>
  <c r="H26" i="2" a="1"/>
  <c r="H26" i="2" s="1"/>
  <c r="H25" i="2" a="1"/>
  <c r="H25" i="2" s="1"/>
  <c r="H24" i="2" a="1"/>
  <c r="H24" i="2" s="1"/>
  <c r="H23" i="2" a="1"/>
  <c r="H23" i="2" s="1"/>
  <c r="H22" i="2" a="1"/>
  <c r="H22" i="2" s="1"/>
  <c r="H21" i="2" a="1"/>
  <c r="H21" i="2" s="1"/>
  <c r="H20" i="2" a="1"/>
  <c r="H20" i="2" s="1"/>
  <c r="H19" i="2" a="1"/>
  <c r="H19" i="2" s="1"/>
  <c r="H17" i="2" a="1"/>
  <c r="H17" i="2" s="1"/>
  <c r="H14" i="2" l="1" a="1"/>
  <c r="H14" i="2" s="1"/>
  <c r="H13" i="2" a="1"/>
  <c r="H13" i="2" s="1"/>
  <c r="E15" i="2" a="1"/>
  <c r="E15" i="2" s="1"/>
  <c r="F52" i="2" a="1"/>
  <c r="F52" i="2" s="1"/>
  <c r="E52" i="2" a="1"/>
  <c r="E52" i="2" s="1"/>
  <c r="E45" i="2" a="1"/>
  <c r="E45" i="2" s="1"/>
  <c r="F45" i="2" a="1"/>
  <c r="F45" i="2" s="1"/>
  <c r="E41" i="2"/>
  <c r="F41" i="2" a="1"/>
  <c r="F41" i="2" s="1"/>
  <c r="F38" i="2" a="1"/>
  <c r="F38" i="2" s="1"/>
  <c r="E38" i="2" a="1"/>
  <c r="E38" i="2" s="1"/>
  <c r="F31" i="2" a="1"/>
  <c r="F31" i="2" s="1"/>
  <c r="E31" i="2" a="1"/>
  <c r="E31" i="2" s="1"/>
  <c r="F15" i="2" a="1"/>
  <c r="F15" i="2" s="1"/>
  <c r="D52" i="2" a="1"/>
  <c r="D51" i="2" a="1"/>
  <c r="D51" i="2" s="1"/>
  <c r="D50" i="2" a="1"/>
  <c r="D50" i="2" s="1"/>
  <c r="D49" i="2" a="1"/>
  <c r="D49" i="2" s="1"/>
  <c r="D48" i="2" a="1"/>
  <c r="D48" i="2" s="1"/>
  <c r="D44" i="2" a="1"/>
  <c r="D44" i="2" s="1"/>
  <c r="D43" i="2" a="1"/>
  <c r="D43" i="2" s="1"/>
  <c r="D40" i="2" a="1"/>
  <c r="D40" i="2" s="1"/>
  <c r="D37" i="2" a="1"/>
  <c r="D37" i="2" s="1"/>
  <c r="D36" i="2" a="1"/>
  <c r="D36" i="2" s="1"/>
  <c r="D35" i="2" a="1"/>
  <c r="D35" i="2" s="1"/>
  <c r="D34" i="2" a="1"/>
  <c r="D34" i="2" s="1"/>
  <c r="D33" i="2" a="1"/>
  <c r="D33" i="2" s="1"/>
  <c r="D30" i="2" a="1"/>
  <c r="D30" i="2" s="1"/>
  <c r="D29" i="2" a="1"/>
  <c r="D29" i="2" s="1"/>
  <c r="D28" i="2" a="1"/>
  <c r="D28" i="2" s="1"/>
  <c r="D27" i="2" a="1"/>
  <c r="D27" i="2" s="1"/>
  <c r="D25" i="2" a="1"/>
  <c r="D25" i="2" s="1"/>
  <c r="D24" i="2" a="1"/>
  <c r="D24" i="2" s="1"/>
  <c r="D23" i="2" a="1"/>
  <c r="D23" i="2" s="1"/>
  <c r="D22" i="2" a="1"/>
  <c r="D22" i="2" s="1"/>
  <c r="D21" i="2" a="1"/>
  <c r="D21" i="2" s="1"/>
  <c r="D20" i="2" a="1"/>
  <c r="D20" i="2" s="1"/>
  <c r="D19" i="2" a="1"/>
  <c r="D19" i="2" s="1"/>
  <c r="D18" i="2" a="1"/>
  <c r="D18" i="2" s="1"/>
  <c r="D17" i="2" a="1"/>
  <c r="D17" i="2" s="1"/>
  <c r="D14" i="2"/>
  <c r="D14" i="2" a="1"/>
  <c r="D13" i="2" a="1"/>
  <c r="D13" i="2" s="1"/>
  <c r="J52" i="2" a="1"/>
  <c r="J52" i="2" s="1"/>
  <c r="I52" i="2" a="1"/>
  <c r="I52" i="2"/>
  <c r="J45" i="2" a="1"/>
  <c r="J45" i="2" s="1"/>
  <c r="I45" i="2" a="1"/>
  <c r="I45" i="2" s="1"/>
  <c r="J41" i="2" a="1"/>
  <c r="J41" i="2" s="1"/>
  <c r="I41" i="2" a="1"/>
  <c r="I41" i="2" s="1"/>
  <c r="J38" i="2" a="1"/>
  <c r="J38" i="2" s="1"/>
  <c r="I38" i="2" a="1"/>
  <c r="I38" i="2" s="1"/>
  <c r="J31" i="2" a="1"/>
  <c r="J31" i="2" s="1"/>
  <c r="I31" i="2" a="1"/>
  <c r="I31" i="2" s="1"/>
  <c r="J42" i="4" a="1"/>
  <c r="J42" i="4" s="1"/>
  <c r="I42" i="4" a="1"/>
  <c r="I42" i="4" s="1"/>
  <c r="H52" i="2" l="1" a="1"/>
  <c r="H52" i="2" s="1"/>
  <c r="D52" i="2"/>
  <c r="D39" i="16"/>
  <c r="D31" i="16"/>
  <c r="D21" i="16"/>
  <c r="K36" i="14"/>
  <c r="K35" i="14"/>
  <c r="K34" i="14"/>
  <c r="K33" i="14"/>
  <c r="K32" i="14"/>
  <c r="K31" i="14"/>
  <c r="K30" i="14"/>
  <c r="K29" i="14"/>
  <c r="K28" i="14"/>
  <c r="K27" i="14"/>
  <c r="K26" i="14"/>
  <c r="K25" i="14"/>
  <c r="K24" i="14"/>
  <c r="K23" i="14"/>
  <c r="K22" i="14"/>
  <c r="K21" i="14"/>
  <c r="K20" i="14"/>
  <c r="K19" i="14"/>
  <c r="K18" i="14"/>
  <c r="K17" i="14"/>
  <c r="K16" i="14"/>
  <c r="K15" i="14"/>
  <c r="K14" i="14"/>
  <c r="K13" i="14"/>
  <c r="K12" i="14"/>
  <c r="K11" i="14"/>
  <c r="K10" i="14"/>
  <c r="C15" i="2"/>
  <c r="E53" i="2"/>
  <c r="G15" i="2"/>
  <c r="D31" i="2"/>
  <c r="H31" i="2"/>
  <c r="C31" i="2"/>
  <c r="F53" i="2"/>
  <c r="G31" i="2"/>
  <c r="C38" i="2"/>
  <c r="D38" i="2"/>
  <c r="G38" i="2"/>
  <c r="C41" i="2"/>
  <c r="D41" i="2"/>
  <c r="G41" i="2"/>
  <c r="H41" i="2"/>
  <c r="D45" i="2"/>
  <c r="H45" i="2"/>
  <c r="C45" i="2"/>
  <c r="G45" i="2"/>
  <c r="C52" i="2"/>
  <c r="G52" i="2"/>
  <c r="F10" i="16"/>
  <c r="F17" i="16"/>
  <c r="F18" i="16"/>
  <c r="F19" i="16"/>
  <c r="F20" i="16"/>
  <c r="F21" i="16"/>
  <c r="F27" i="16"/>
  <c r="F28" i="16"/>
  <c r="F29" i="16"/>
  <c r="F30" i="16"/>
  <c r="F31" i="16"/>
  <c r="F35" i="16"/>
  <c r="F36" i="16"/>
  <c r="F37" i="16"/>
  <c r="F38" i="16"/>
  <c r="F39" i="16"/>
  <c r="C16" i="4"/>
  <c r="H16" i="4"/>
  <c r="K16" i="4" s="1"/>
  <c r="L16" i="4" s="1"/>
  <c r="C17" i="4"/>
  <c r="G17" i="4"/>
  <c r="H17" i="4"/>
  <c r="K17" i="4" s="1"/>
  <c r="L17" i="4" s="1"/>
  <c r="C18" i="4"/>
  <c r="G18" i="4"/>
  <c r="H18" i="4"/>
  <c r="K18" i="4" s="1"/>
  <c r="L18" i="4" s="1"/>
  <c r="C19" i="4"/>
  <c r="G19" i="4"/>
  <c r="H19" i="4"/>
  <c r="K19" i="4" s="1"/>
  <c r="L19" i="4" s="1"/>
  <c r="C20" i="4"/>
  <c r="G20" i="4"/>
  <c r="H20" i="4"/>
  <c r="K20" i="4" s="1"/>
  <c r="L20" i="4" s="1"/>
  <c r="C21" i="4"/>
  <c r="G21" i="4"/>
  <c r="H21" i="4"/>
  <c r="K21" i="4" s="1"/>
  <c r="L21" i="4" s="1"/>
  <c r="C22" i="4"/>
  <c r="G22" i="4"/>
  <c r="H22" i="4"/>
  <c r="K22" i="4" s="1"/>
  <c r="L22" i="4" s="1"/>
  <c r="C23" i="4"/>
  <c r="G23" i="4"/>
  <c r="H23" i="4"/>
  <c r="K23" i="4" s="1"/>
  <c r="L23" i="4" s="1"/>
  <c r="C24" i="4"/>
  <c r="G24" i="4"/>
  <c r="H24" i="4"/>
  <c r="K24" i="4" s="1"/>
  <c r="L24" i="4" s="1"/>
  <c r="C25" i="4"/>
  <c r="G25" i="4"/>
  <c r="H25" i="4"/>
  <c r="K25" i="4" s="1"/>
  <c r="L25" i="4" s="1"/>
  <c r="C26" i="4"/>
  <c r="G26" i="4"/>
  <c r="H26" i="4"/>
  <c r="K26" i="4" s="1"/>
  <c r="L26" i="4" s="1"/>
  <c r="C27" i="4"/>
  <c r="G27" i="4"/>
  <c r="H27" i="4"/>
  <c r="K27" i="4" s="1"/>
  <c r="L27" i="4" s="1"/>
  <c r="C28" i="4"/>
  <c r="G28" i="4"/>
  <c r="H28" i="4"/>
  <c r="K28" i="4" s="1"/>
  <c r="L28" i="4" s="1"/>
  <c r="C29" i="4"/>
  <c r="G29" i="4"/>
  <c r="H29" i="4"/>
  <c r="K29" i="4" s="1"/>
  <c r="L29" i="4" s="1"/>
  <c r="C30" i="4"/>
  <c r="G30" i="4"/>
  <c r="H30" i="4"/>
  <c r="K30" i="4" s="1"/>
  <c r="L30" i="4" s="1"/>
  <c r="C31" i="4"/>
  <c r="G31" i="4"/>
  <c r="H31" i="4"/>
  <c r="K31" i="4"/>
  <c r="L31" i="4"/>
  <c r="C32" i="4"/>
  <c r="G32" i="4"/>
  <c r="H32" i="4"/>
  <c r="K32" i="4"/>
  <c r="L32" i="4"/>
  <c r="C33" i="4"/>
  <c r="G33" i="4"/>
  <c r="H33" i="4"/>
  <c r="K33" i="4"/>
  <c r="L33" i="4"/>
  <c r="C34" i="4"/>
  <c r="G34" i="4"/>
  <c r="H34" i="4"/>
  <c r="K34" i="4"/>
  <c r="L34" i="4"/>
  <c r="C35" i="4"/>
  <c r="G35" i="4"/>
  <c r="H35" i="4"/>
  <c r="K35" i="4"/>
  <c r="L35" i="4"/>
  <c r="C36" i="4"/>
  <c r="G36" i="4"/>
  <c r="H36" i="4"/>
  <c r="K36" i="4"/>
  <c r="L36" i="4"/>
  <c r="C37" i="4"/>
  <c r="G37" i="4"/>
  <c r="H37" i="4"/>
  <c r="K37" i="4"/>
  <c r="L37" i="4"/>
  <c r="C38" i="4"/>
  <c r="G38" i="4"/>
  <c r="H38" i="4"/>
  <c r="K38" i="4"/>
  <c r="L38" i="4"/>
  <c r="C39" i="4"/>
  <c r="G39" i="4"/>
  <c r="H39" i="4"/>
  <c r="K39" i="4"/>
  <c r="L39" i="4"/>
  <c r="C40" i="4"/>
  <c r="G40" i="4"/>
  <c r="H40" i="4"/>
  <c r="K40" i="4"/>
  <c r="L40" i="4"/>
  <c r="C41" i="4"/>
  <c r="G41" i="4"/>
  <c r="H41" i="4"/>
  <c r="K41" i="4"/>
  <c r="L41" i="4"/>
  <c r="B42" i="4"/>
  <c r="D42" i="4"/>
  <c r="E42" i="4"/>
  <c r="F42" i="4"/>
  <c r="I12" i="2"/>
  <c r="H12" i="2" s="1" a="1"/>
  <c r="J12" i="2"/>
  <c r="C9" i="9"/>
  <c r="E9" i="9"/>
  <c r="J9" i="9"/>
  <c r="M9" i="9"/>
  <c r="C10" i="9"/>
  <c r="E10" i="9"/>
  <c r="J10" i="9"/>
  <c r="M10" i="9"/>
  <c r="C11" i="9"/>
  <c r="E11" i="9"/>
  <c r="E12" i="9"/>
  <c r="J11" i="9"/>
  <c r="F11" i="9"/>
  <c r="M11" i="9"/>
  <c r="H12" i="9"/>
  <c r="I12" i="9"/>
  <c r="K12" i="9"/>
  <c r="L12" i="9"/>
  <c r="C15" i="9"/>
  <c r="E15" i="9"/>
  <c r="J15" i="9"/>
  <c r="M15" i="9"/>
  <c r="C16" i="9"/>
  <c r="E16" i="9"/>
  <c r="J16" i="9"/>
  <c r="F16" i="9"/>
  <c r="M16" i="9"/>
  <c r="C17" i="9"/>
  <c r="E17" i="9"/>
  <c r="J17" i="9"/>
  <c r="C18" i="9"/>
  <c r="E18" i="9"/>
  <c r="J18" i="9"/>
  <c r="M18" i="9"/>
  <c r="C19" i="9"/>
  <c r="E19" i="9"/>
  <c r="J19" i="9"/>
  <c r="M19" i="9"/>
  <c r="F19" i="9" s="1"/>
  <c r="C20" i="9"/>
  <c r="E20" i="9"/>
  <c r="J20" i="9"/>
  <c r="M20" i="9"/>
  <c r="F20" i="9"/>
  <c r="C21" i="9"/>
  <c r="E21" i="9"/>
  <c r="J21" i="9"/>
  <c r="F21" i="9"/>
  <c r="M21" i="9"/>
  <c r="C22" i="9"/>
  <c r="E22" i="9"/>
  <c r="J22" i="9"/>
  <c r="F22" i="9" s="1"/>
  <c r="M22" i="9"/>
  <c r="C23" i="9"/>
  <c r="E23" i="9"/>
  <c r="J23" i="9"/>
  <c r="M23" i="9"/>
  <c r="F23" i="9" s="1"/>
  <c r="C24" i="9"/>
  <c r="E24" i="9"/>
  <c r="J24" i="9"/>
  <c r="F24" i="9" s="1"/>
  <c r="M24" i="9"/>
  <c r="C25" i="9"/>
  <c r="E25" i="9"/>
  <c r="J25" i="9"/>
  <c r="F25" i="9"/>
  <c r="M25" i="9"/>
  <c r="C26" i="9"/>
  <c r="E26" i="9"/>
  <c r="J26" i="9"/>
  <c r="M26" i="9"/>
  <c r="C27" i="9"/>
  <c r="E27" i="9"/>
  <c r="J27" i="9"/>
  <c r="M27" i="9"/>
  <c r="F27" i="9"/>
  <c r="C28" i="9"/>
  <c r="E28" i="9"/>
  <c r="J28" i="9"/>
  <c r="F28" i="9"/>
  <c r="M28" i="9"/>
  <c r="H29" i="9"/>
  <c r="I29" i="9"/>
  <c r="K29" i="9"/>
  <c r="L29" i="9"/>
  <c r="C32" i="9"/>
  <c r="E32" i="9"/>
  <c r="J32" i="9"/>
  <c r="M32" i="9"/>
  <c r="C33" i="9"/>
  <c r="E33" i="9"/>
  <c r="J33" i="9"/>
  <c r="M33" i="9"/>
  <c r="C34" i="9"/>
  <c r="E34" i="9"/>
  <c r="E37" i="9"/>
  <c r="J34" i="9"/>
  <c r="M34" i="9"/>
  <c r="F34" i="9" s="1"/>
  <c r="C35" i="9"/>
  <c r="E35" i="9"/>
  <c r="J35" i="9"/>
  <c r="F35" i="9" s="1"/>
  <c r="M35" i="9"/>
  <c r="C36" i="9"/>
  <c r="E36" i="9"/>
  <c r="J36" i="9"/>
  <c r="F36" i="9" s="1"/>
  <c r="M36" i="9"/>
  <c r="H37" i="9"/>
  <c r="I37" i="9"/>
  <c r="K37" i="9"/>
  <c r="L37" i="9"/>
  <c r="C40" i="9"/>
  <c r="C41" i="9"/>
  <c r="G41" i="9" s="1"/>
  <c r="E40" i="9"/>
  <c r="E41" i="9" s="1"/>
  <c r="J40" i="9"/>
  <c r="M40" i="9"/>
  <c r="F40" i="9"/>
  <c r="F41" i="9" s="1"/>
  <c r="H41" i="9"/>
  <c r="I41" i="9"/>
  <c r="K41" i="9"/>
  <c r="L41" i="9"/>
  <c r="M41" i="9"/>
  <c r="C44" i="9"/>
  <c r="E44" i="9"/>
  <c r="E46" i="9" s="1"/>
  <c r="J44" i="9"/>
  <c r="M44" i="9"/>
  <c r="F44" i="9" s="1"/>
  <c r="C45" i="9"/>
  <c r="C46" i="9"/>
  <c r="G46" i="9" s="1"/>
  <c r="E45" i="9"/>
  <c r="J45" i="9"/>
  <c r="F45" i="9" s="1"/>
  <c r="M45" i="9"/>
  <c r="M46" i="9"/>
  <c r="H46" i="9"/>
  <c r="I46" i="9"/>
  <c r="K46" i="9"/>
  <c r="L46" i="9"/>
  <c r="C50" i="9"/>
  <c r="C54" i="9" s="1"/>
  <c r="G54" i="9" s="1"/>
  <c r="E50" i="9"/>
  <c r="J50" i="9"/>
  <c r="F50" i="9" s="1"/>
  <c r="M50" i="9"/>
  <c r="C51" i="9"/>
  <c r="E51" i="9"/>
  <c r="E54" i="9" s="1"/>
  <c r="J51" i="9"/>
  <c r="M51" i="9"/>
  <c r="C52" i="9"/>
  <c r="E52" i="9"/>
  <c r="J52" i="9"/>
  <c r="F52" i="9" s="1"/>
  <c r="M52" i="9"/>
  <c r="C53" i="9"/>
  <c r="E53" i="9"/>
  <c r="J53" i="9"/>
  <c r="F53" i="9"/>
  <c r="M53" i="9"/>
  <c r="H54" i="9"/>
  <c r="I54" i="9"/>
  <c r="K54" i="9"/>
  <c r="L54" i="9"/>
  <c r="H56" i="9"/>
  <c r="J57" i="9" s="1"/>
  <c r="D10" i="14"/>
  <c r="F10" i="14"/>
  <c r="L10" i="14"/>
  <c r="B11" i="14"/>
  <c r="D11" i="14"/>
  <c r="F11" i="14"/>
  <c r="L11" i="14"/>
  <c r="B12" i="14"/>
  <c r="D12" i="14"/>
  <c r="F12" i="14"/>
  <c r="L12" i="14"/>
  <c r="B13" i="14"/>
  <c r="D13" i="14"/>
  <c r="F13" i="14"/>
  <c r="L13" i="14"/>
  <c r="B14" i="14"/>
  <c r="D14" i="14"/>
  <c r="F14" i="14"/>
  <c r="L14" i="14"/>
  <c r="B15" i="14"/>
  <c r="D15" i="14"/>
  <c r="F15" i="14"/>
  <c r="L15" i="14"/>
  <c r="B16" i="14"/>
  <c r="D16" i="14"/>
  <c r="F16" i="14"/>
  <c r="L16" i="14"/>
  <c r="B17" i="14"/>
  <c r="D17" i="14"/>
  <c r="F17" i="14"/>
  <c r="L17" i="14"/>
  <c r="B18" i="14"/>
  <c r="D18" i="14"/>
  <c r="F18" i="14"/>
  <c r="L18" i="14"/>
  <c r="B19" i="14"/>
  <c r="D19" i="14"/>
  <c r="F19" i="14"/>
  <c r="L19" i="14"/>
  <c r="B20" i="14"/>
  <c r="D20" i="14"/>
  <c r="F20" i="14"/>
  <c r="L20" i="14"/>
  <c r="B21" i="14"/>
  <c r="D21" i="14"/>
  <c r="F21" i="14"/>
  <c r="L21" i="14"/>
  <c r="B22" i="14"/>
  <c r="D22" i="14"/>
  <c r="F22" i="14"/>
  <c r="L22" i="14"/>
  <c r="B23" i="14"/>
  <c r="D23" i="14"/>
  <c r="F23" i="14"/>
  <c r="L23" i="14"/>
  <c r="B24" i="14"/>
  <c r="D24" i="14"/>
  <c r="F24" i="14"/>
  <c r="L24" i="14"/>
  <c r="B25" i="14"/>
  <c r="D25" i="14"/>
  <c r="F25" i="14"/>
  <c r="L25" i="14"/>
  <c r="B26" i="14"/>
  <c r="D26" i="14"/>
  <c r="F26" i="14"/>
  <c r="L26" i="14"/>
  <c r="B27" i="14"/>
  <c r="D27" i="14"/>
  <c r="F27" i="14"/>
  <c r="L27" i="14"/>
  <c r="B28" i="14"/>
  <c r="D28" i="14"/>
  <c r="F28" i="14"/>
  <c r="L28" i="14"/>
  <c r="B29" i="14"/>
  <c r="D29" i="14"/>
  <c r="F29" i="14"/>
  <c r="L29" i="14"/>
  <c r="B30" i="14"/>
  <c r="D30" i="14"/>
  <c r="F30" i="14"/>
  <c r="L30" i="14"/>
  <c r="B31" i="14"/>
  <c r="D31" i="14"/>
  <c r="F31" i="14"/>
  <c r="L31" i="14"/>
  <c r="B32" i="14"/>
  <c r="D32" i="14"/>
  <c r="F32" i="14"/>
  <c r="L32" i="14"/>
  <c r="B33" i="14"/>
  <c r="D33" i="14"/>
  <c r="F33" i="14"/>
  <c r="L33" i="14"/>
  <c r="B34" i="14"/>
  <c r="D34" i="14"/>
  <c r="F34" i="14"/>
  <c r="L34" i="14"/>
  <c r="B35" i="14"/>
  <c r="D35" i="14"/>
  <c r="F35" i="14"/>
  <c r="L35" i="14"/>
  <c r="B36" i="14"/>
  <c r="D36" i="14"/>
  <c r="F36" i="14"/>
  <c r="L36" i="14"/>
  <c r="C37" i="14"/>
  <c r="E37" i="14"/>
  <c r="F37" i="14"/>
  <c r="G37" i="14"/>
  <c r="H37" i="14"/>
  <c r="I37" i="14"/>
  <c r="J37" i="14"/>
  <c r="A6" i="1"/>
  <c r="A7" i="1"/>
  <c r="A8" i="1" s="1"/>
  <c r="J46" i="9"/>
  <c r="M37" i="9"/>
  <c r="F33" i="9"/>
  <c r="C37" i="9"/>
  <c r="G37" i="9" s="1"/>
  <c r="K56" i="9"/>
  <c r="F51" i="9"/>
  <c r="M54" i="9"/>
  <c r="J12" i="9"/>
  <c r="D15" i="2"/>
  <c r="F32" i="9"/>
  <c r="J37" i="9"/>
  <c r="J41" i="9"/>
  <c r="F15" i="9"/>
  <c r="M29" i="9"/>
  <c r="M12" i="9"/>
  <c r="F9" i="9"/>
  <c r="H38" i="2"/>
  <c r="J54" i="9"/>
  <c r="F54" i="9" l="1"/>
  <c r="F37" i="9"/>
  <c r="F46" i="9"/>
  <c r="J29" i="9"/>
  <c r="C29" i="9"/>
  <c r="G29" i="9" s="1"/>
  <c r="E29" i="9"/>
  <c r="E56" i="9" s="1"/>
  <c r="L56" i="9"/>
  <c r="I56" i="9"/>
  <c r="F26" i="9"/>
  <c r="C12" i="9"/>
  <c r="G12" i="9" s="1"/>
  <c r="J15" i="2" a="1"/>
  <c r="J15" i="2" s="1"/>
  <c r="J53" i="2" s="1"/>
  <c r="G53" i="2"/>
  <c r="C53" i="2"/>
  <c r="D37" i="14"/>
  <c r="M56" i="9"/>
  <c r="F10" i="9"/>
  <c r="F12" i="9" s="1"/>
  <c r="J56" i="9"/>
  <c r="F18" i="9"/>
  <c r="F29" i="9" s="1"/>
  <c r="C56" i="9"/>
  <c r="I15" i="2" a="1"/>
  <c r="I15" i="2" s="1"/>
  <c r="I53" i="2" s="1"/>
  <c r="H12" i="2"/>
  <c r="D53" i="2"/>
  <c r="E55" i="2" s="1"/>
  <c r="H42" i="4"/>
  <c r="K42" i="4" s="1"/>
  <c r="C42" i="4"/>
  <c r="H15" i="2"/>
  <c r="H53" i="2" s="1"/>
  <c r="I55" i="2" l="1"/>
  <c r="K19" i="2"/>
  <c r="F56" i="9"/>
  <c r="K43" i="2"/>
  <c r="K44" i="2"/>
  <c r="K26" i="2"/>
  <c r="K31" i="2"/>
  <c r="K48" i="2"/>
  <c r="K37" i="2"/>
  <c r="K15" i="2"/>
  <c r="K14" i="2"/>
  <c r="K13" i="2"/>
  <c r="K28" i="2"/>
  <c r="K20" i="2"/>
  <c r="K23" i="2"/>
  <c r="K27" i="2"/>
  <c r="K53" i="2"/>
  <c r="K40" i="2"/>
  <c r="K18" i="2"/>
  <c r="K36" i="2"/>
  <c r="K24" i="2"/>
  <c r="K22" i="2"/>
  <c r="K29" i="2"/>
  <c r="K21" i="2"/>
  <c r="K51" i="2"/>
  <c r="K33" i="2"/>
  <c r="K49" i="2"/>
  <c r="K34" i="2"/>
  <c r="K12" i="2"/>
  <c r="K17" i="2"/>
  <c r="K35" i="2"/>
  <c r="K30" i="2"/>
  <c r="K25" i="2"/>
  <c r="K45" i="2"/>
  <c r="K38" i="2"/>
  <c r="K52" i="2"/>
  <c r="K41" i="2"/>
  <c r="K5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<sst xmlns="http://schemas.openxmlformats.org/spreadsheetml/2006/main" count="695" uniqueCount="462">
  <si>
    <t xml:space="preserve">Allocate the amounts on Line H to the Standard Program Categories related to this program.  </t>
  </si>
  <si>
    <t>FTE BASIS. For those agencies where 37.5 hours per week (1,950 hours per year) or some other amount is considered full-time, please indicate the annual number of hours for 1 FTE in Column 5a by overwriting or crossing out the 2,080 (1 FTE for 40 hours per week) that is shown and replacing it with your FTE basis. It is expected that your FTE basis will be consistent across all programs and listed positions.</t>
  </si>
  <si>
    <t>Subtotal A:</t>
  </si>
  <si>
    <t>Subtotal F:</t>
  </si>
  <si>
    <t>Subtotal E:</t>
  </si>
  <si>
    <t>Subtotal D:</t>
  </si>
  <si>
    <t>Subtotal C:</t>
  </si>
  <si>
    <t>Subtotal B:</t>
  </si>
  <si>
    <t>PROGRAM GROUP Number:</t>
  </si>
  <si>
    <t>PROGRAM Group Number:</t>
  </si>
  <si>
    <t>Amounts from line G</t>
  </si>
  <si>
    <t>J.</t>
  </si>
  <si>
    <t>K.</t>
  </si>
  <si>
    <t>Columns 9-10:</t>
  </si>
  <si>
    <t>Column 9 displays the average annual salary, calculated by dividing the Salary shown in column 4 by the revised FTE shown in column 3. Column 10 shows the average hourly salary, calculated by dividing the column 9 annual salary by the FTE basis hours shown in column 1a.</t>
  </si>
  <si>
    <t>Line H:</t>
  </si>
  <si>
    <t>Line I:</t>
  </si>
  <si>
    <t>Line J:</t>
  </si>
  <si>
    <t>Line K:</t>
  </si>
  <si>
    <t>Divide the amount on line K, column 3, by the units on line N, column 3.</t>
  </si>
  <si>
    <t>Bring forward the amounts from line G in columns 1, 2, and 3, in Section 1.  Note:  If you are completing this form for a program paid on the basis of units times unit rate, show the current contract amount in column 1.  Fill in columns 2 and 3 with the requested change in contract dollars.</t>
  </si>
  <si>
    <t xml:space="preserve">DANE COUNTY DEPARTMENT OF HUMAN SERVICES </t>
  </si>
  <si>
    <t>TABLE OF CONTENTS</t>
  </si>
  <si>
    <t>PROVIDER AGENCY PROGRAM BUDGET SCHEDULE</t>
  </si>
  <si>
    <t>PROVIDER AGENCY PROGRAM BUDGET SCHEDULE INSTRUCTIONS</t>
  </si>
  <si>
    <t>PROVIDER AGENCY PERSONNEL SCHEDULE</t>
  </si>
  <si>
    <t>PROVIDER AGENCY PERSONNEL SCHEDULE INSTRUCTIONS</t>
  </si>
  <si>
    <t>APPROVALS:</t>
  </si>
  <si>
    <t>SIGNATURE</t>
  </si>
  <si>
    <t>DATE</t>
  </si>
  <si>
    <t>Provider Name:</t>
  </si>
  <si>
    <t>Contract #</t>
  </si>
  <si>
    <t>County:</t>
  </si>
  <si>
    <t>Program Name:</t>
  </si>
  <si>
    <t>Provider:</t>
  </si>
  <si>
    <t>COUNTY</t>
  </si>
  <si>
    <t xml:space="preserve">PERCENT TO </t>
  </si>
  <si>
    <t>TOTAL</t>
  </si>
  <si>
    <t>FUNDED</t>
  </si>
  <si>
    <t>TOT CO FUNDED</t>
  </si>
  <si>
    <t>BUDGET</t>
  </si>
  <si>
    <t>( = Col 3 + 4)</t>
  </si>
  <si>
    <t>ADMIN</t>
  </si>
  <si>
    <t>PROGRAM</t>
  </si>
  <si>
    <t>( = Col 7 + 8)</t>
  </si>
  <si>
    <t>(=Col 6/Col 6 Tot)</t>
  </si>
  <si>
    <t>A.</t>
  </si>
  <si>
    <t>PERSONNEL</t>
  </si>
  <si>
    <t>Salaries</t>
  </si>
  <si>
    <t xml:space="preserve">Taxes </t>
  </si>
  <si>
    <t>Benefits</t>
  </si>
  <si>
    <t>Subtotal A</t>
  </si>
  <si>
    <t>B.</t>
  </si>
  <si>
    <t>OPERATING</t>
  </si>
  <si>
    <t>Insurance</t>
  </si>
  <si>
    <t>Professional Fees</t>
  </si>
  <si>
    <t>Audit</t>
  </si>
  <si>
    <t>Data Processing</t>
  </si>
  <si>
    <t>Postage, Office, and Program Supplies</t>
  </si>
  <si>
    <t xml:space="preserve">Equipment/Furnishings </t>
  </si>
  <si>
    <t>Depreciation</t>
  </si>
  <si>
    <t>Telephone</t>
  </si>
  <si>
    <t>Training/Conference</t>
  </si>
  <si>
    <t>Food/Household Supplies</t>
  </si>
  <si>
    <t>Auto Allowance</t>
  </si>
  <si>
    <t>Vehicle Costs</t>
  </si>
  <si>
    <t>Subtotal B</t>
  </si>
  <si>
    <t>C.</t>
  </si>
  <si>
    <t>SPACE</t>
  </si>
  <si>
    <t>Rent</t>
  </si>
  <si>
    <t>Utilities</t>
  </si>
  <si>
    <t>Maintenance</t>
  </si>
  <si>
    <t>Mortgage Interest, Depreciation</t>
  </si>
  <si>
    <t>Property Taxes</t>
  </si>
  <si>
    <t>Subtotal C</t>
  </si>
  <si>
    <t>D.</t>
  </si>
  <si>
    <t>SPECIAL COSTS</t>
  </si>
  <si>
    <t>Assistance to Individuals</t>
  </si>
  <si>
    <t>Subtotal D</t>
  </si>
  <si>
    <t>E.</t>
  </si>
  <si>
    <t>OTHER (Specify)</t>
  </si>
  <si>
    <t>Subtotal E</t>
  </si>
  <si>
    <t>F.</t>
  </si>
  <si>
    <t>OFF-SETTING REVENUE</t>
  </si>
  <si>
    <t>Show as negative numbers:</t>
  </si>
  <si>
    <t>Government Benefits (SSI, SSDI, etc.)</t>
  </si>
  <si>
    <t>Private Pay (Trust Funds, etc.)</t>
  </si>
  <si>
    <t>Cost Share</t>
  </si>
  <si>
    <t>Other</t>
  </si>
  <si>
    <t>Subtotal F</t>
  </si>
  <si>
    <t>TOTAL A THROUGH F</t>
  </si>
  <si>
    <t>Prior Year Agency Administrative Cost Percent:</t>
  </si>
  <si>
    <t>Agency Administrative Cost Percent:</t>
  </si>
  <si>
    <t xml:space="preserve">PROGRAM BUDGET SCHEDULES MUST BE PRESENTED USING THE ATTACHED FORMATS  </t>
  </si>
  <si>
    <t>Program Budget Instructions</t>
  </si>
  <si>
    <t>Provider Name</t>
  </si>
  <si>
    <t>Enter legal name per current Dane County Contract Agreement.</t>
  </si>
  <si>
    <t>Program Name</t>
  </si>
  <si>
    <t>Enter the current contract number.</t>
  </si>
  <si>
    <t>Column 1</t>
  </si>
  <si>
    <t>Column 2</t>
  </si>
  <si>
    <t xml:space="preserve">PRIOR YEAR COUNTY FUNDED.  This is the County-funded portion of the total budget.  Column 3 + Column 4 equals this column.  No entries needed in this column if using EXCEL Spreadsheet.  It will calculate automatically. </t>
  </si>
  <si>
    <t>Column 3</t>
  </si>
  <si>
    <t>Column 4</t>
  </si>
  <si>
    <t>Column 5</t>
  </si>
  <si>
    <t>Column 6</t>
  </si>
  <si>
    <t>CURRENT YEAR COUNTY FUNDED.  This is the County-funded portion of the total budget.  Column 7 + Column 8 equals this column.  No entries needed in this column if using EXCEL Spreadsheet.  It will calculate automatically.</t>
  </si>
  <si>
    <t>Column 7</t>
  </si>
  <si>
    <t>Column 8</t>
  </si>
  <si>
    <t>Column 9</t>
  </si>
  <si>
    <t xml:space="preserve">PERCENT TO TOTAL COUNTY FUNDED.  No entries needed in this column if using the EXCEL Spreadsheet.  It will calculate automatically. </t>
  </si>
  <si>
    <t>PRIOR YEAR AGENCY ADMINISTRATIVE COST PERCENT.   This reflects the prior year administrative cost percent.  Column 3 Prior year County Funded Admin divided by column 2 Prior year County Funded.</t>
  </si>
  <si>
    <t xml:space="preserve">AGENCY ADMINISTRATIVE COST PERCENT.  This reflects the current year administrative cost percent.  Column 7 County Funded Admin divided by column 6 County Funded. </t>
  </si>
  <si>
    <t>SIGN AND DATE DOCUMENT ON THE PROVIDER APPROVAL LINE</t>
  </si>
  <si>
    <t>AVERAGE</t>
  </si>
  <si>
    <t>ANNUAL</t>
  </si>
  <si>
    <t>HOURLY</t>
  </si>
  <si>
    <t>STAFF POSITION/CATEGORY</t>
  </si>
  <si>
    <t>SALARY</t>
  </si>
  <si>
    <t>FTE</t>
  </si>
  <si>
    <t>(= Col 6/Col 5)</t>
  </si>
  <si>
    <t>PERSONNEL SCHEDULES MUST BE PRESENTED USING THE ATTACHED FORMATS</t>
  </si>
  <si>
    <t>Personnel Schedule Instructions</t>
  </si>
  <si>
    <t>Staff Position/ Category</t>
  </si>
  <si>
    <t xml:space="preserve">PRIOR YEAR COUNTY FUNDED FTE.  Show the number of FTEs for each position funded by Dane County in the final prior year Personnel Schedule.  </t>
  </si>
  <si>
    <t>CURRENT YEAR COUNTY FUNDED FTE.  Show the number of FTEs for each position funded by Dane County in current year.</t>
  </si>
  <si>
    <t>Column 10</t>
  </si>
  <si>
    <t>DANE COUNTY DEPARTMENT OF HUMAN SERVICES</t>
  </si>
  <si>
    <t>% Variance</t>
  </si>
  <si>
    <t>Budget</t>
  </si>
  <si>
    <t>Taxes</t>
  </si>
  <si>
    <t>OTHER</t>
  </si>
  <si>
    <t>REVISION REQUEST FORM</t>
  </si>
  <si>
    <t>Contract Number:</t>
  </si>
  <si>
    <t>AGENCY:</t>
  </si>
  <si>
    <t>PROGRAM Name:</t>
  </si>
  <si>
    <t>SECTION 1</t>
  </si>
  <si>
    <t>Account Category</t>
  </si>
  <si>
    <t>Current Budget</t>
  </si>
  <si>
    <t>Amount of Adjustment</t>
  </si>
  <si>
    <t>Requested Revision</t>
  </si>
  <si>
    <t>Current</t>
  </si>
  <si>
    <t>Amount of</t>
  </si>
  <si>
    <t>Revised      Admin</t>
  </si>
  <si>
    <t>Revised      Program</t>
  </si>
  <si>
    <t>( = Col. 5 + 8)</t>
  </si>
  <si>
    <t>( = Col. 6 + 9)</t>
  </si>
  <si>
    <t>( = Col. 7 + 10)</t>
  </si>
  <si>
    <t>(Col. 2/Col. 1 x 100)</t>
  </si>
  <si>
    <t>Admin</t>
  </si>
  <si>
    <t>Adjustment</t>
  </si>
  <si>
    <t>( = Col. 5 + 6)</t>
  </si>
  <si>
    <t>Program</t>
  </si>
  <si>
    <t>( = Col. 8 + 9)</t>
  </si>
  <si>
    <t>Admin % Variance</t>
  </si>
  <si>
    <t>SECTION 2</t>
  </si>
  <si>
    <t>Current Salary</t>
  </si>
  <si>
    <t>Revised</t>
  </si>
  <si>
    <t>Revised Salary</t>
  </si>
  <si>
    <t>Staff Position/Category</t>
  </si>
  <si>
    <t>( = Col. 5 + 7)</t>
  </si>
  <si>
    <t>( = Col. 6 + 8)</t>
  </si>
  <si>
    <t>Salary totals in Section 2 must equal the amounts on the Salary lines in Section 1.</t>
  </si>
  <si>
    <t>Go to PAGE 2, Section 3</t>
  </si>
  <si>
    <t>SECTION 3</t>
  </si>
  <si>
    <t>( = Col. 1 + 2)</t>
  </si>
  <si>
    <t>L.</t>
  </si>
  <si>
    <t>(Programs reimbursed according to Method of Payment C, use contract amount in column 1.)</t>
  </si>
  <si>
    <t>M.</t>
  </si>
  <si>
    <t>SPC Number:</t>
  </si>
  <si>
    <t xml:space="preserve">List Facility Numbers </t>
  </si>
  <si>
    <t>N.</t>
  </si>
  <si>
    <t>SPC Name:</t>
  </si>
  <si>
    <t>related to this SPC:</t>
  </si>
  <si>
    <t>O.</t>
  </si>
  <si>
    <t>P.</t>
  </si>
  <si>
    <t>Number of Clients</t>
  </si>
  <si>
    <t>Q.</t>
  </si>
  <si>
    <t>Number of Slots</t>
  </si>
  <si>
    <t>R.</t>
  </si>
  <si>
    <t>Unit Quantity</t>
  </si>
  <si>
    <t>S.</t>
  </si>
  <si>
    <t>Unit Cost</t>
  </si>
  <si>
    <t>STOP HERE UNLESS THERE IS MORE THAN ONE SPC FOR THIS PROGRAM.</t>
  </si>
  <si>
    <t>T.</t>
  </si>
  <si>
    <t>U.</t>
  </si>
  <si>
    <t>W.</t>
  </si>
  <si>
    <t>X.</t>
  </si>
  <si>
    <t>Y.</t>
  </si>
  <si>
    <t>Z.</t>
  </si>
  <si>
    <t>AA.</t>
  </si>
  <si>
    <t>AB.</t>
  </si>
  <si>
    <t>AC.</t>
  </si>
  <si>
    <t>SECTION 4:  INFORMATION ONLY</t>
  </si>
  <si>
    <t>Column 1:</t>
  </si>
  <si>
    <t>Column 2:</t>
  </si>
  <si>
    <t>Column 3:</t>
  </si>
  <si>
    <t>Column 4:</t>
  </si>
  <si>
    <t xml:space="preserve">% Variance.  Show the percent variance for each category:  Personnel, Operating, Space, Special Costs, Off-setting Revenue, and Other.  Calculate the Admin variance in the box at the bottom of column 7. </t>
  </si>
  <si>
    <t>Columns 5-10:</t>
  </si>
  <si>
    <t xml:space="preserve"> SECTION 2</t>
  </si>
  <si>
    <t>Staff Position/</t>
  </si>
  <si>
    <t>Category</t>
  </si>
  <si>
    <t xml:space="preserve">Current FTE.  Use the number of FTEs from your most recently approved (that is, signed by both your agency and the County) Personnel Schedule. </t>
  </si>
  <si>
    <t xml:space="preserve">Current Salary.  Use the salary amount from your most recently approved Personnel Schedule.  The total of this column should equal the amount on the Salaries line in column 1, section 1. </t>
  </si>
  <si>
    <t>Revised FTE.  Show the revised number of FTEs.</t>
  </si>
  <si>
    <t>Revised Salary.  Show the revised salary amount budgeted for each position.  Distribute the amounts in this column to columns 6 and 8. The total of this column should equal the amount on the Salaries line in column 3, section 1.</t>
  </si>
  <si>
    <t>SECTION 2 (Continued)</t>
  </si>
  <si>
    <t>Columns 5-8:</t>
  </si>
  <si>
    <t xml:space="preserve">The purpose of this section is to show the distribution of program expenses and client data to Standard Program Categories (SPC) as defined on the Program Summary Form of your contract.  </t>
  </si>
  <si>
    <t>Line L:</t>
  </si>
  <si>
    <t>Line M:</t>
  </si>
  <si>
    <t>Fill in the SPC number related to this program budget.</t>
  </si>
  <si>
    <t>Line N:</t>
  </si>
  <si>
    <t>Give the name for this SPC number.</t>
  </si>
  <si>
    <t>Fill in the facility numbers for this SPC in the boxes to the right of the double line.</t>
  </si>
  <si>
    <t>Line O:</t>
  </si>
  <si>
    <t>Show the dollars currently allocated to this SPC.</t>
  </si>
  <si>
    <t>Show the number of clients currently indicated to receive services in this SPC.</t>
  </si>
  <si>
    <t>Show the number of slots currently indicated in this SPC.</t>
  </si>
  <si>
    <t>Show the number of units currently indicated in this SPC.</t>
  </si>
  <si>
    <t>Show the current unit cost for this SPC.</t>
  </si>
  <si>
    <t>Show the amount of the adjustment allocable to this SPC.</t>
  </si>
  <si>
    <t>Show the change in the number of clients indicated in this SPC.</t>
  </si>
  <si>
    <t>Show the change in the number of slots indicated in this SPC.</t>
  </si>
  <si>
    <t>Show the change in the unit quantity for this SPC.</t>
  </si>
  <si>
    <t>Leave blank.</t>
  </si>
  <si>
    <t>Add columns 1 and 2.</t>
  </si>
  <si>
    <t>FORMS AND INSTRUCTIONS</t>
  </si>
  <si>
    <t>CURRENT YEAR COUNTY FUNDED SALARY.  Show the amount budgeted for each position funded by Dane County in current year.  The bottom line of this column should equal the amount on the Program Budget Salaries line - Column 6.  No entries needed in this column if using the EXCEL Spreadsheet.  If not using the Spreadsheet, Column 7 + Column 8 = Column 6.</t>
  </si>
  <si>
    <t>ADMIN *</t>
  </si>
  <si>
    <t>PROGRAM *</t>
  </si>
  <si>
    <t>SALARY *</t>
  </si>
  <si>
    <r>
      <t xml:space="preserve">* NOTE:  Do </t>
    </r>
    <r>
      <rPr>
        <b/>
        <u val="double"/>
        <sz val="12"/>
        <rFont val="Times New Roman"/>
        <family val="1"/>
      </rPr>
      <t>not</t>
    </r>
    <r>
      <rPr>
        <b/>
        <sz val="12"/>
        <rFont val="Times New Roman"/>
        <family val="1"/>
      </rPr>
      <t xml:space="preserve"> include taxes and benefits in the salary amounts on this page.</t>
    </r>
  </si>
  <si>
    <t>AGENCY</t>
  </si>
  <si>
    <t>PROGRAM NAME</t>
  </si>
  <si>
    <t>5a</t>
  </si>
  <si>
    <t>BASIS</t>
  </si>
  <si>
    <t>Column 5a</t>
  </si>
  <si>
    <t>(=Col 9/Col 5a)</t>
  </si>
  <si>
    <t>DEFINITION &amp; CLASSIFICATION GUIDELINES OF ADMINISTRATIVE AND PROGRAM COSTS</t>
  </si>
  <si>
    <t>CURRENT YEAR AVERAGE ANNUAL SALARY.  No entries needed in this column if using the EXCEL Spreadsheet.  It will calculate automatically.  If not using Spreadsheet, Column 6 divided by Column 5 = Average Annual Salary.</t>
  </si>
  <si>
    <t>ADMINISTRATION AND PROGRAM COST CLASSIFICATION GUIDELINES</t>
  </si>
  <si>
    <t>ADMINISTRATION COSTS</t>
  </si>
  <si>
    <t xml:space="preserve">Administration costs are costs related to the overall direction of the agency.  These costs are often described as indirect costs. </t>
  </si>
  <si>
    <t>Personnel</t>
  </si>
  <si>
    <t>Salary, Tax &amp; Benefit costs for personnel or contractors who carry out the following functions would generally be treated as administrative costs.</t>
  </si>
  <si>
    <t xml:space="preserve"> -Program evaluation</t>
  </si>
  <si>
    <t xml:space="preserve"> -Program planning</t>
  </si>
  <si>
    <t xml:space="preserve"> -Budget planning, tracking and development</t>
  </si>
  <si>
    <t xml:space="preserve"> -Program and fiscal reporting</t>
  </si>
  <si>
    <t xml:space="preserve"> -Data and information technology system development and management</t>
  </si>
  <si>
    <t xml:space="preserve"> -Data tracking and client record keeping</t>
  </si>
  <si>
    <t xml:space="preserve"> -Sub-contracting, including contract negotiations and contract management</t>
  </si>
  <si>
    <t xml:space="preserve"> -Accounting</t>
  </si>
  <si>
    <t xml:space="preserve"> -Billing and third party collections</t>
  </si>
  <si>
    <t xml:space="preserve"> -Agency-wide public relations</t>
  </si>
  <si>
    <t xml:space="preserve"> -Brochure, web-site and publication development</t>
  </si>
  <si>
    <t xml:space="preserve"> -Strategic planning</t>
  </si>
  <si>
    <t>(Personnel who would be reported here could include executive directors, accountants, data processing staff, bookkeepers, receptionists, business managers and administrative assistants. **)</t>
  </si>
  <si>
    <t>Operating</t>
  </si>
  <si>
    <t xml:space="preserve"> -Insurance</t>
  </si>
  <si>
    <t xml:space="preserve"> -Postage, Office and Program Supplies</t>
  </si>
  <si>
    <t xml:space="preserve"> -Equipment/Furnishings</t>
  </si>
  <si>
    <t xml:space="preserve"> -Telephone</t>
  </si>
  <si>
    <t xml:space="preserve"> -Training/Conference</t>
  </si>
  <si>
    <t xml:space="preserve"> -Food/Household Supplies</t>
  </si>
  <si>
    <t xml:space="preserve"> -Auto Allowance</t>
  </si>
  <si>
    <t xml:space="preserve"> -Vehicle Costs</t>
  </si>
  <si>
    <t>(Operating costs for administrative personnel, e.g., utilities, equipment, maintenance, legal services, purchasing.)</t>
  </si>
  <si>
    <t>Space</t>
  </si>
  <si>
    <t xml:space="preserve"> -Space costs for administrative personnel</t>
  </si>
  <si>
    <t>Other-Please specify</t>
  </si>
  <si>
    <t xml:space="preserve">PROGRAM COSTS </t>
  </si>
  <si>
    <t xml:space="preserve">Program costs are costs related to providing direct services or support within a specific program. </t>
  </si>
  <si>
    <t xml:space="preserve"> -Direct client services (staff who provide 90 percent or more of their time carrying out these functions are considered 100 percent program cost)</t>
  </si>
  <si>
    <t xml:space="preserve"> -Client-specific advocacy needed to obtain services for individual clients</t>
  </si>
  <si>
    <t>(Personnel who would be reported here could include program managers, program support staff, supervisors and line staff. **)</t>
  </si>
  <si>
    <t>(Operating costs for program personnel, insurance, utilities, equipment, maintenance, legal services, purchasing, professional fees, postage, supplies, telephone, food/household supplies, auto allowance, vehicle costs.)</t>
  </si>
  <si>
    <t xml:space="preserve"> -Space costs for program personnel</t>
  </si>
  <si>
    <t>Special Costs-Assistance to Individuals</t>
  </si>
  <si>
    <t>If these guidelines do not completely address or clarify your unique set of circumstances, questions regarding the County’s interpretation of proper classification between program and administrative cost classifications should be directed to your contract manager who will work with our fiscal staff to resolve your questions.</t>
  </si>
  <si>
    <t>REVISION REQUEST INSTRUCTIONS</t>
  </si>
  <si>
    <t>Enter name of the program identified in your current Dane County Contract Agreement.</t>
  </si>
  <si>
    <r>
      <t xml:space="preserve">List by </t>
    </r>
    <r>
      <rPr>
        <u/>
        <sz val="12"/>
        <rFont val="Times New Roman"/>
        <family val="1"/>
      </rPr>
      <t>title</t>
    </r>
    <r>
      <rPr>
        <sz val="12"/>
        <rFont val="Times New Roman"/>
        <family val="1"/>
      </rPr>
      <t xml:space="preserve"> each position included in the prior year and current year budgets. Please be consistent and use the same position title if the same position appears in more than one program. Do not fill in the name of the individual person working in the position. If there is money listed in county funded admin or program fields the position/category must be filled in.</t>
    </r>
  </si>
  <si>
    <t>List each position by title.</t>
  </si>
  <si>
    <t>CURRENT YEAR AVERAGE HOURLY SALARY. No entries needed in this column if using the EXCEL Spreadsheet.  It will calculate automatically.  If not using Spreadsheet, Column 9 divided by Column 5a = Average Hourly Wage.</t>
  </si>
  <si>
    <t>1a</t>
  </si>
  <si>
    <t>Basis</t>
  </si>
  <si>
    <t>Revised Average</t>
  </si>
  <si>
    <t>Annual Salary</t>
  </si>
  <si>
    <t>Hourly Salary</t>
  </si>
  <si>
    <t>Column 1a:</t>
  </si>
  <si>
    <t>Other1:</t>
  </si>
  <si>
    <t>Other2:</t>
  </si>
  <si>
    <t>Other3:</t>
  </si>
  <si>
    <t>Other4:</t>
  </si>
  <si>
    <t>TOTAL A through F</t>
  </si>
  <si>
    <t>To simplify completing the forms, in the current columns (Current Budget, Current Salary, Current FTE, etc.) use figures from Program Budgets and Personnel Schedules that have been signed by both your agency and the County.  If you have received an addendum, but have not had a revised budget form signed and returned to you, use the figures from your most recently approved Program Budget and Personnel Schedule in the current columns and include the changes in the requested revision columns.</t>
  </si>
  <si>
    <t>FTE BASIS. For those agencies where 37.5 hours per week (1,950 hours per year) or some other amount is considered full-time, please indicate the annual number of hours for 1 FTE in Column 1a by overwriting or crossing out the 2,080 (1 FTE for 40 hours per week) that is shown and replacing it with your FTE basis. The FTE basis should be the same across all positions in an agency.</t>
  </si>
  <si>
    <t>G.</t>
  </si>
  <si>
    <t>H.</t>
  </si>
  <si>
    <t>I.</t>
  </si>
  <si>
    <t xml:space="preserve">PRIOR YEAR COUNTY FUNDED SALARY.  Show the amount budgeted for each position funded by Dane County in the final prior year Personnel Schedule. The bottom line of this column should equal the amount on the Program Budget Salaries line - Column 2.  No entries needed in this column if using the EXCEL Spreadsheet.  If not using the Spreadsheet, Column 3 + Column 4 = Column 2. </t>
  </si>
  <si>
    <t xml:space="preserve">NOTE: In General, 1 FTE = 2080 hours.  Divide total hours for the position/category by 2080 to get the number of FTEs.  Match total salary for the position/category to the number of FTEs.  </t>
  </si>
  <si>
    <t>Program Group #</t>
  </si>
  <si>
    <t>Enter the current Program Group number provided by Dane County staff. It can be found on the Program Summary Form of the contract.</t>
  </si>
  <si>
    <t>V.</t>
  </si>
  <si>
    <t>(In each column, Line H = Line K + R + Y)</t>
  </si>
  <si>
    <t>Most programs are identified with just one SPC.  For those programs, you need only complete lines H through O.  If a program has more than one SPC, however, you must distribute program costs to each SPC.  The instructions given below for lines I through O can be applied to each SPC as necessary.  (For those few providers with a program assigned more than three SPCs, please add additional pages.)</t>
  </si>
  <si>
    <t>Dollars from Line H Allocated to this SPC</t>
  </si>
  <si>
    <t>BUDGET LINE ITEM EXPENSE GUIDELINES</t>
  </si>
  <si>
    <t>Direct salaries and wages for all staff whose work is specifically tied to the program, along with the allocation of salaries and wages for all staff performing functions that are necessary and beneficial to all programs.</t>
  </si>
  <si>
    <t>FICA.</t>
  </si>
  <si>
    <t>Pension or Retirement plans, Health, Dental, Vision, Life, Disability, Unemployment, and Workers Compensation insurance.</t>
  </si>
  <si>
    <t>Property, Liability, Umbrella, Hazard, Terrorism, Auto, Director's &amp; Officer's, Employee Theft &amp; Dishonesty.</t>
  </si>
  <si>
    <t>Consultants, sub-contractors, and contract services.  Includes legal, accounting, educational, psychiatric or psychological, medical, employment, information technology (IT), or management services.</t>
  </si>
  <si>
    <t>Agency audit costs.</t>
  </si>
  <si>
    <t>Data processing costs.</t>
  </si>
  <si>
    <t>Postage, photocopy, program, and office supplies including pens, pencils, paper, staples, paperclips, folders, tape, clips, etc.</t>
  </si>
  <si>
    <t>Costs related to tables, desks, computers, software, telephones, copiers, fax, etc.</t>
  </si>
  <si>
    <t>Depreciation expense related to equipment &amp; furnishings.</t>
  </si>
  <si>
    <t>Telephone, pager, fax and internet charges</t>
  </si>
  <si>
    <t>Training/conference charges.</t>
  </si>
  <si>
    <t>Client related food/household supply costs including toilet paper, paper towels, cleaning supplies, food used by daycare providers, food for provision of on-site meals, etc.</t>
  </si>
  <si>
    <t>Employee and volunteer mileage reimbursement costs.</t>
  </si>
  <si>
    <t>Vehicle lease costs, gas, maintenance and repair of vehicles.</t>
  </si>
  <si>
    <t>Miscellaneous goods and services not identified; other costs may include: interpreter services, AODA tests, employer support, recruitment, background checks, etc.</t>
  </si>
  <si>
    <t>Rent/lease costs.</t>
  </si>
  <si>
    <t>Electricity, gas, heat, sewer &amp; water costs.</t>
  </si>
  <si>
    <t>Maintenance costs including janitorial supplies/services, building repairs, grounds keeping, snow removal, etc.</t>
  </si>
  <si>
    <t>Mortgage interest &amp; building related depreciation costs.</t>
  </si>
  <si>
    <t>Property tax costs.</t>
  </si>
  <si>
    <t>Direct client assistance including, but not limited to, rent, security deposit, application fee, utilities, gas vouchers, bus tickets, food, prescription, dental or medical co-pays and equipment, tools, childcare, birth certificates, and id's.</t>
  </si>
  <si>
    <t>Other costs including membership dues, licenses, fees, subscriptions, etc.</t>
  </si>
  <si>
    <t>Other3: Pass through</t>
  </si>
  <si>
    <t>UNALLOWABLE COSTS</t>
  </si>
  <si>
    <t xml:space="preserve">Dane County Human Services </t>
  </si>
  <si>
    <t xml:space="preserve">Contract Manager’s Reference Guide </t>
  </si>
  <si>
    <t xml:space="preserve">Unallowable Costs </t>
  </si>
  <si>
    <t xml:space="preserve">Source Documents DHS and DCF Allowable Cost Policy Manuals </t>
  </si>
  <si>
    <r>
      <t>1.</t>
    </r>
    <r>
      <rPr>
        <b/>
        <sz val="12"/>
        <color indexed="8"/>
        <rFont val="Arial"/>
        <family val="2"/>
      </rPr>
      <t xml:space="preserve"> </t>
    </r>
    <r>
      <rPr>
        <b/>
        <sz val="12"/>
        <color indexed="8"/>
        <rFont val="Calibri"/>
        <family val="2"/>
      </rPr>
      <t xml:space="preserve">Advertising and Promotional Expense </t>
    </r>
  </si>
  <si>
    <t>a. Advertising expenses such as in media, magazines, newspapers, radio, television, direct mail,  exhibits, and electronic and computer transmittals.</t>
  </si>
  <si>
    <t>b. Other promotional activities of the W-2 contract agency (allowable promotional expenses related to W-2 programs are limited to activities directed to participant awareness of the W-2 contract agency’s specific programs, locations, notification of job fairs and other efforts related to participant access to the services of the W-2 program).</t>
  </si>
  <si>
    <r>
      <t>2.</t>
    </r>
    <r>
      <rPr>
        <b/>
        <sz val="12"/>
        <color indexed="8"/>
        <rFont val="Arial"/>
        <family val="2"/>
      </rPr>
      <t xml:space="preserve"> </t>
    </r>
    <r>
      <rPr>
        <b/>
        <sz val="12"/>
        <color indexed="8"/>
        <rFont val="Calibri"/>
        <family val="2"/>
      </rPr>
      <t xml:space="preserve">Audit Expense </t>
    </r>
  </si>
  <si>
    <t xml:space="preserve">a. An audit that is not required by federal or state law or regulation or is not authorized by the Department. </t>
  </si>
  <si>
    <t xml:space="preserve">b. An audit that is not performed in accordance with the applicable federal and state guidelines. </t>
  </si>
  <si>
    <r>
      <t>3.</t>
    </r>
    <r>
      <rPr>
        <b/>
        <sz val="12"/>
        <color indexed="8"/>
        <rFont val="Arial"/>
        <family val="2"/>
      </rPr>
      <t xml:space="preserve"> </t>
    </r>
    <r>
      <rPr>
        <b/>
        <sz val="12"/>
        <color indexed="8"/>
        <rFont val="Calibri"/>
        <family val="2"/>
      </rPr>
      <t xml:space="preserve">Automobile Allowances </t>
    </r>
  </si>
  <si>
    <t xml:space="preserve">a. The use of vehicle allowances does not reflect actual costs, but instead, is an estimate. </t>
  </si>
  <si>
    <t xml:space="preserve">b. The use of agency owned cars or payment of mileage for personal use. </t>
  </si>
  <si>
    <r>
      <t>4.</t>
    </r>
    <r>
      <rPr>
        <b/>
        <sz val="12"/>
        <color indexed="8"/>
        <rFont val="Arial"/>
        <family val="2"/>
      </rPr>
      <t xml:space="preserve"> </t>
    </r>
    <r>
      <rPr>
        <b/>
        <sz val="12"/>
        <color indexed="8"/>
        <rFont val="Calibri"/>
        <family val="2"/>
      </rPr>
      <t xml:space="preserve">Bad Debts Losses &amp; Collection Expense </t>
    </r>
  </si>
  <si>
    <t xml:space="preserve">a. Any portion of accounts receivable which has been determined to be uncollectible is a bad debt. </t>
  </si>
  <si>
    <t xml:space="preserve">b. Losses arising from uncollectible accounts and other claims and related costs, such as legal fees or other expenses incurred for specific bad debts or other losses. </t>
  </si>
  <si>
    <t xml:space="preserve">c. For accounts referred to the Department’s Collection Section/Unit, the portion of uniform fee collections not returned to agencies due to statutory requirements. </t>
  </si>
  <si>
    <r>
      <t>5.</t>
    </r>
    <r>
      <rPr>
        <b/>
        <sz val="12"/>
        <color indexed="8"/>
        <rFont val="Arial"/>
        <family val="2"/>
      </rPr>
      <t xml:space="preserve"> </t>
    </r>
    <r>
      <rPr>
        <b/>
        <sz val="12"/>
        <color indexed="8"/>
        <rFont val="Calibri"/>
        <family val="2"/>
      </rPr>
      <t xml:space="preserve">Cash </t>
    </r>
  </si>
  <si>
    <t xml:space="preserve">a. Checks written to “cash”. </t>
  </si>
  <si>
    <t xml:space="preserve">b. ATM cash withdrawals that are merely supported by a withdrawal receipt. </t>
  </si>
  <si>
    <r>
      <t>6.</t>
    </r>
    <r>
      <rPr>
        <b/>
        <sz val="12"/>
        <color indexed="8"/>
        <rFont val="Arial"/>
        <family val="2"/>
      </rPr>
      <t xml:space="preserve"> </t>
    </r>
    <r>
      <rPr>
        <b/>
        <sz val="12"/>
        <color indexed="8"/>
        <rFont val="Calibri"/>
        <family val="2"/>
      </rPr>
      <t xml:space="preserve">Clothing </t>
    </r>
  </si>
  <si>
    <t xml:space="preserve">The cost of clothing for clients is not allowable as reimbursable except: clothing is expensed as part of the Uniform Foster Care Rates, expensed as part of the institution rate, and work related clothing is expensed pursuant to an approved plan. </t>
  </si>
  <si>
    <r>
      <t>7.</t>
    </r>
    <r>
      <rPr>
        <b/>
        <sz val="12"/>
        <color indexed="8"/>
        <rFont val="Arial"/>
        <family val="2"/>
      </rPr>
      <t xml:space="preserve"> </t>
    </r>
    <r>
      <rPr>
        <b/>
        <sz val="12"/>
        <color indexed="8"/>
        <rFont val="Calibri"/>
        <family val="2"/>
      </rPr>
      <t xml:space="preserve">Compensation </t>
    </r>
  </si>
  <si>
    <r>
      <t>8.</t>
    </r>
    <r>
      <rPr>
        <b/>
        <sz val="12"/>
        <color indexed="8"/>
        <rFont val="Arial"/>
        <family val="2"/>
      </rPr>
      <t xml:space="preserve"> </t>
    </r>
    <r>
      <rPr>
        <b/>
        <sz val="12"/>
        <color indexed="8"/>
        <rFont val="Calibri"/>
        <family val="2"/>
      </rPr>
      <t xml:space="preserve">Contingency Reserves </t>
    </r>
  </si>
  <si>
    <t xml:space="preserve">Contingency costs are not allowable. </t>
  </si>
  <si>
    <r>
      <t>9.</t>
    </r>
    <r>
      <rPr>
        <b/>
        <sz val="12"/>
        <color indexed="8"/>
        <rFont val="Arial"/>
        <family val="2"/>
      </rPr>
      <t xml:space="preserve"> </t>
    </r>
    <r>
      <rPr>
        <b/>
        <sz val="12"/>
        <color indexed="8"/>
        <rFont val="Calibri"/>
        <family val="2"/>
      </rPr>
      <t xml:space="preserve">Donations, Contributions and Gifts </t>
    </r>
  </si>
  <si>
    <t xml:space="preserve">Gifts, donations and contributions are not allowable. </t>
  </si>
  <si>
    <r>
      <t>10.</t>
    </r>
    <r>
      <rPr>
        <b/>
        <sz val="12"/>
        <color indexed="8"/>
        <rFont val="Arial"/>
        <family val="2"/>
      </rPr>
      <t xml:space="preserve"> </t>
    </r>
    <r>
      <rPr>
        <b/>
        <sz val="12"/>
        <color indexed="8"/>
        <rFont val="Calibri"/>
        <family val="2"/>
      </rPr>
      <t xml:space="preserve">Entertainment </t>
    </r>
  </si>
  <si>
    <t xml:space="preserve">The cost of entertainment, amusements, social activities, and any incidental costs relating thereto, such as meals, beverages, lodging, transportation, etc., which are not directly a program need. Modest entertainment on behalf of group home youths is allowable. </t>
  </si>
  <si>
    <r>
      <t>11.</t>
    </r>
    <r>
      <rPr>
        <b/>
        <sz val="12"/>
        <color indexed="8"/>
        <rFont val="Arial"/>
        <family val="2"/>
      </rPr>
      <t xml:space="preserve"> </t>
    </r>
    <r>
      <rPr>
        <b/>
        <sz val="12"/>
        <color indexed="8"/>
        <rFont val="Calibri"/>
        <family val="2"/>
      </rPr>
      <t xml:space="preserve">Equipment and Other Capital Expenditures </t>
    </r>
  </si>
  <si>
    <t xml:space="preserve">Depreciation that was associated with equipment that was expensed at the time of purchase. </t>
  </si>
  <si>
    <r>
      <t>12.</t>
    </r>
    <r>
      <rPr>
        <b/>
        <sz val="12"/>
        <color indexed="8"/>
        <rFont val="Arial"/>
        <family val="2"/>
      </rPr>
      <t xml:space="preserve"> </t>
    </r>
    <r>
      <rPr>
        <b/>
        <sz val="12"/>
        <color indexed="8"/>
        <rFont val="Calibri"/>
        <family val="2"/>
      </rPr>
      <t xml:space="preserve">Fines and Penalties </t>
    </r>
  </si>
  <si>
    <t xml:space="preserve">a. Costs resulting from violation of or failure to comply with federal, state, local or Indian tribal laws and regulations. Such costs include fines, penalties, settlements resulting from lawsuits, payments to terminated employees, cash settlements, damages, and back wages. </t>
  </si>
  <si>
    <t xml:space="preserve">b. IRS penalties and interest. </t>
  </si>
  <si>
    <t xml:space="preserve">c. Parking tickets </t>
  </si>
  <si>
    <t xml:space="preserve">d. Reconnection charges for utilities, telephone, and internet or cable service due to failure to pay bills on time. </t>
  </si>
  <si>
    <r>
      <t>13.</t>
    </r>
    <r>
      <rPr>
        <b/>
        <sz val="12"/>
        <color indexed="8"/>
        <rFont val="Arial"/>
        <family val="2"/>
      </rPr>
      <t xml:space="preserve"> </t>
    </r>
    <r>
      <rPr>
        <b/>
        <sz val="12"/>
        <color indexed="8"/>
        <rFont val="Calibri"/>
        <family val="2"/>
      </rPr>
      <t xml:space="preserve">Food and Beverages </t>
    </r>
  </si>
  <si>
    <t xml:space="preserve">a. The cost of meals for staff of the facility that have a meal period and are not required to remain on duty. </t>
  </si>
  <si>
    <t xml:space="preserve">b. The cost of coffee service, cups, silverware or other refreshments provided by the agency to staff and clients. </t>
  </si>
  <si>
    <t xml:space="preserve">c. The purchase of alcohol for personal consumption. </t>
  </si>
  <si>
    <t xml:space="preserve">d. The cost of tobacco. </t>
  </si>
  <si>
    <r>
      <t>14.</t>
    </r>
    <r>
      <rPr>
        <b/>
        <sz val="12"/>
        <color indexed="8"/>
        <rFont val="Arial"/>
        <family val="2"/>
      </rPr>
      <t xml:space="preserve"> </t>
    </r>
    <r>
      <rPr>
        <b/>
        <sz val="12"/>
        <color indexed="8"/>
        <rFont val="Calibri"/>
        <family val="2"/>
      </rPr>
      <t xml:space="preserve">Fundraising Costs </t>
    </r>
  </si>
  <si>
    <t xml:space="preserve">All costs of fundraising, including financial campaigns, endowment drives, solicitation of gifts and bequests, and similar expenses incurred solely to raise capital or obtain contributions. </t>
  </si>
  <si>
    <r>
      <t>15.</t>
    </r>
    <r>
      <rPr>
        <b/>
        <sz val="12"/>
        <color indexed="8"/>
        <rFont val="Arial"/>
        <family val="2"/>
      </rPr>
      <t xml:space="preserve"> </t>
    </r>
    <r>
      <rPr>
        <b/>
        <sz val="12"/>
        <color indexed="8"/>
        <rFont val="Calibri"/>
        <family val="2"/>
      </rPr>
      <t xml:space="preserve">Goodwill </t>
    </r>
  </si>
  <si>
    <t xml:space="preserve">The write-up of assets, resultant depreciation and goodwill from business combinations. </t>
  </si>
  <si>
    <r>
      <t>16.</t>
    </r>
    <r>
      <rPr>
        <b/>
        <sz val="12"/>
        <color indexed="8"/>
        <rFont val="Arial"/>
        <family val="2"/>
      </rPr>
      <t xml:space="preserve"> </t>
    </r>
    <r>
      <rPr>
        <b/>
        <sz val="12"/>
        <color indexed="8"/>
        <rFont val="Calibri"/>
        <family val="2"/>
      </rPr>
      <t xml:space="preserve">Guardianship Fees </t>
    </r>
  </si>
  <si>
    <t xml:space="preserve">A nursing home client who does not receive Medicaid or SSI. </t>
  </si>
  <si>
    <r>
      <t>17.</t>
    </r>
    <r>
      <rPr>
        <b/>
        <sz val="12"/>
        <color indexed="8"/>
        <rFont val="Arial"/>
        <family val="2"/>
      </rPr>
      <t xml:space="preserve"> </t>
    </r>
    <r>
      <rPr>
        <b/>
        <sz val="12"/>
        <color indexed="8"/>
        <rFont val="Calibri"/>
        <family val="2"/>
      </rPr>
      <t xml:space="preserve">Interest </t>
    </r>
  </si>
  <si>
    <t xml:space="preserve">Interest is generally not an allowable expense under federal cost policies. </t>
  </si>
  <si>
    <t xml:space="preserve">a. Interest costs for unsecured loans, general operating expenses, working capital, retirement of other debt, or for any other purpose. </t>
  </si>
  <si>
    <t xml:space="preserve">b. Professional and legal fees for financing are not allowable unless associated with an allowable interest expense for space costs or equipment. </t>
  </si>
  <si>
    <t xml:space="preserve">c. Credit card accounts and installment loans. </t>
  </si>
  <si>
    <r>
      <t>18.</t>
    </r>
    <r>
      <rPr>
        <b/>
        <sz val="12"/>
        <color indexed="8"/>
        <rFont val="Arial"/>
        <family val="2"/>
      </rPr>
      <t xml:space="preserve"> </t>
    </r>
    <r>
      <rPr>
        <b/>
        <sz val="12"/>
        <color indexed="8"/>
        <rFont val="Calibri"/>
        <family val="2"/>
      </rPr>
      <t xml:space="preserve">Late Charges and Fees </t>
    </r>
  </si>
  <si>
    <t xml:space="preserve">a. Late charges and fees associated with non-payment of credit card bills, utilities, rent and other charges. </t>
  </si>
  <si>
    <t xml:space="preserve">b. Fees assessed for non-sufficient funds checks or drafts, whether returned or not. </t>
  </si>
  <si>
    <t xml:space="preserve">c. Over limit fees assessed on credit cards. </t>
  </si>
  <si>
    <r>
      <t>19.</t>
    </r>
    <r>
      <rPr>
        <b/>
        <sz val="12"/>
        <color indexed="8"/>
        <rFont val="Arial"/>
        <family val="2"/>
      </rPr>
      <t xml:space="preserve"> </t>
    </r>
    <r>
      <rPr>
        <b/>
        <sz val="12"/>
        <color indexed="8"/>
        <rFont val="Calibri"/>
        <family val="2"/>
      </rPr>
      <t xml:space="preserve">Legal Expense </t>
    </r>
  </si>
  <si>
    <t xml:space="preserve">a. The cost of legal services incurred to sue a governmental agency. </t>
  </si>
  <si>
    <t xml:space="preserve">b. Legal fees associated with incorporating or organizing an agency. </t>
  </si>
  <si>
    <t xml:space="preserve">c. Legal services which are the statutory responsibility of the District Attorney or Corporation Counsel. </t>
  </si>
  <si>
    <r>
      <t>20.</t>
    </r>
    <r>
      <rPr>
        <b/>
        <sz val="12"/>
        <color indexed="8"/>
        <rFont val="Arial"/>
        <family val="2"/>
      </rPr>
      <t xml:space="preserve"> </t>
    </r>
    <r>
      <rPr>
        <b/>
        <sz val="12"/>
        <color indexed="8"/>
        <rFont val="Calibri"/>
        <family val="2"/>
      </rPr>
      <t xml:space="preserve">Losses </t>
    </r>
  </si>
  <si>
    <t xml:space="preserve">The excess of cost over revenue on any contract or program. </t>
  </si>
  <si>
    <r>
      <t>21.</t>
    </r>
    <r>
      <rPr>
        <b/>
        <sz val="12"/>
        <color indexed="8"/>
        <rFont val="Arial"/>
        <family val="2"/>
      </rPr>
      <t xml:space="preserve"> </t>
    </r>
    <r>
      <rPr>
        <b/>
        <sz val="12"/>
        <color indexed="8"/>
        <rFont val="Calibri"/>
        <family val="2"/>
      </rPr>
      <t xml:space="preserve">Medical Supplies and Drugs </t>
    </r>
  </si>
  <si>
    <t xml:space="preserve">a. Costs not covered by Title XVIII, Title XIX or other insurance coverage. </t>
  </si>
  <si>
    <t xml:space="preserve">b. Dispensing pharmacy does not have a centralized agreement with the 51 Board agency. </t>
  </si>
  <si>
    <r>
      <t>22.</t>
    </r>
    <r>
      <rPr>
        <b/>
        <sz val="12"/>
        <color indexed="8"/>
        <rFont val="Arial"/>
        <family val="2"/>
      </rPr>
      <t xml:space="preserve"> </t>
    </r>
    <r>
      <rPr>
        <b/>
        <sz val="12"/>
        <color indexed="8"/>
        <rFont val="Calibri"/>
        <family val="2"/>
      </rPr>
      <t xml:space="preserve">Memberships, Dues and Subscriptions </t>
    </r>
  </si>
  <si>
    <t xml:space="preserve">a. Memberships and dues related to civic, community, or social organizations. </t>
  </si>
  <si>
    <t xml:space="preserve">b. Subscriptions not related to the program or that are general interest in nature. </t>
  </si>
  <si>
    <r>
      <t>23.</t>
    </r>
    <r>
      <rPr>
        <b/>
        <sz val="12"/>
        <color indexed="8"/>
        <rFont val="Arial"/>
        <family val="2"/>
      </rPr>
      <t xml:space="preserve"> </t>
    </r>
    <r>
      <rPr>
        <b/>
        <sz val="12"/>
        <color indexed="8"/>
        <rFont val="Calibri"/>
        <family val="2"/>
      </rPr>
      <t xml:space="preserve">Political Activities </t>
    </r>
  </si>
  <si>
    <r>
      <t>All costs associated with attempts to influence the enactment of modification of any pending legislation through communication with any member or employee of the state legislature, or with any government official or employee concerning a decision to sign or veto enrolled legislation.</t>
    </r>
    <r>
      <rPr>
        <b/>
        <sz val="12"/>
        <color indexed="8"/>
        <rFont val="Calibri"/>
        <family val="2"/>
      </rPr>
      <t xml:space="preserve"> </t>
    </r>
  </si>
  <si>
    <r>
      <t>24.</t>
    </r>
    <r>
      <rPr>
        <b/>
        <sz val="12"/>
        <color indexed="8"/>
        <rFont val="Arial"/>
        <family val="2"/>
      </rPr>
      <t xml:space="preserve"> </t>
    </r>
    <r>
      <rPr>
        <b/>
        <sz val="12"/>
        <color indexed="8"/>
        <rFont val="Calibri"/>
        <family val="2"/>
      </rPr>
      <t xml:space="preserve">Production/Commercial Service Costs </t>
    </r>
  </si>
  <si>
    <t xml:space="preserve">a. Cost of direct labor to produce the product or provide the services (wages and fringe benefits). </t>
  </si>
  <si>
    <t xml:space="preserve">b. Cost of indirect labor required to support the production/service activity (wages and fringe benefits of administration, clerical, and supervisor personnel). </t>
  </si>
  <si>
    <t xml:space="preserve">c. Cost of direct materials, and supplies required to support the production activity (tape, cartons, staples, etc.). </t>
  </si>
  <si>
    <t xml:space="preserve">d. Procurement and selling expense (promotional activities, advertising, travel, shipping/receiving warehousing expenses, wages and fringe benefits of procurement/salesperson). </t>
  </si>
  <si>
    <t xml:space="preserve">e. Production/commercial service overhead expenses needed to support the production/service activity (workshop floor space which includes offices, depreciation of building, building insurance, maintenance/replacement of equipment and depreciation, utilities, etc.). </t>
  </si>
  <si>
    <r>
      <t>25.</t>
    </r>
    <r>
      <rPr>
        <b/>
        <sz val="12"/>
        <color indexed="8"/>
        <rFont val="Arial"/>
        <family val="2"/>
      </rPr>
      <t xml:space="preserve"> </t>
    </r>
    <r>
      <rPr>
        <b/>
        <sz val="12"/>
        <color indexed="8"/>
        <rFont val="Calibri"/>
        <family val="2"/>
      </rPr>
      <t xml:space="preserve">Travel Expense </t>
    </r>
  </si>
  <si>
    <t xml:space="preserve">These costs are allowable for reimbursement by Department programs ONLY if in accordance with policies and procedures approved by the agency’s board of directors or the equivalent. </t>
  </si>
  <si>
    <t xml:space="preserve">Websites: </t>
  </si>
  <si>
    <t>REVISION REQUEST - SECTION 1</t>
  </si>
  <si>
    <t>REVISION REQUEST - SECTION 2</t>
  </si>
  <si>
    <t>REVISION REQUEST - SECTION 3</t>
  </si>
  <si>
    <t>Revision Request Instructions</t>
  </si>
  <si>
    <t>The changes described above and on page 1 and 2 (Revision Request - Section 1 and Section 2) are approved.</t>
  </si>
  <si>
    <t>The complete allowable/unallowable cost manuals can be located at the links below:</t>
  </si>
  <si>
    <t>https://dcf.wisconsin.gov/files/finance/fias/pdf/dcfallowablecostmanual.pdf</t>
  </si>
  <si>
    <t>https://www.dhs.wisconsin.gov/business/allow‐cost‐manual.htm</t>
  </si>
  <si>
    <r>
      <t xml:space="preserve">CURRENT YEAR COUNTY FUNDED ADMIN.  Using the County’s definition of Admin, distribute the costs in column 6 between this column and column 8.  </t>
    </r>
    <r>
      <rPr>
        <b/>
        <sz val="12"/>
        <rFont val="Times New Roman"/>
        <family val="1"/>
      </rPr>
      <t>MUST BE ENTERED IN WHOLE NUMBERS.</t>
    </r>
  </si>
  <si>
    <r>
      <t xml:space="preserve">CURRENT YEAR COUNTY FUNDED PROGRAM.  Costs not classified as Admin are classified as Program.  This column equals Column 6 minus Column 7.  </t>
    </r>
    <r>
      <rPr>
        <b/>
        <sz val="12"/>
        <rFont val="Times New Roman"/>
        <family val="1"/>
      </rPr>
      <t>MUST BE ENTERED IN WHOLE NUMBERS.</t>
    </r>
  </si>
  <si>
    <r>
      <t xml:space="preserve">CURRENT YEAR COUNTY FUNDED ADMIN.  Using the County’s definition of Admin, distribute the salary for each postition between this column and column 8. The bottom line of this column should equal the amount shown on the Program Budget Schedule - County Funded Admin Salaries(Column 7). For each position, Column 7 + Column 8 = Column 6.  </t>
    </r>
    <r>
      <rPr>
        <b/>
        <sz val="12"/>
        <rFont val="Times New Roman"/>
        <family val="1"/>
      </rPr>
      <t>MUST BE ENTERED IN WHOLE NUMBERS.</t>
    </r>
  </si>
  <si>
    <r>
      <t xml:space="preserve">CURRENT YEAR COUNTY FUNDED PROGRAM. These are the current year County-funded Program salaries. The bottom line of this column should equal the amount on the Program Budget Schedule - County Funded Program Salaries(Column 8). For each position, Column 7 + Column 8 = Column 6.  </t>
    </r>
    <r>
      <rPr>
        <b/>
        <sz val="12"/>
        <rFont val="Times New Roman"/>
        <family val="1"/>
      </rPr>
      <t>MUST BE ENTERED IN WHOLE NUMBERS.</t>
    </r>
  </si>
  <si>
    <r>
      <t xml:space="preserve">These columns represent the distribution of columns 1, 2, and 3 between administrative and program costs.  The amounts in the Current Admin (column 5) and Current Program (column 8) columns should come from your most recently approved Program Budget form. </t>
    </r>
    <r>
      <rPr>
        <b/>
        <sz val="12"/>
        <rFont val="Times New Roman"/>
        <family val="1"/>
      </rPr>
      <t xml:space="preserve"> MUST BE ENTERED IN WHOLE NUMERS. </t>
    </r>
  </si>
  <si>
    <r>
      <t xml:space="preserve">These columns represent the distribution of columns 2 and 4.  The amounts in the Current Admin (column 5) and Current Program (column 7) columns should come from your most recently approved Personnel Schedule.  The total of each of these columns should equal the amounts on the corresponding Salaries lines in section 1.  </t>
    </r>
    <r>
      <rPr>
        <b/>
        <sz val="12"/>
        <rFont val="Times New Roman"/>
        <family val="1"/>
      </rPr>
      <t>MUST BE ENTERED IN WHOLE NUMBERS.</t>
    </r>
  </si>
  <si>
    <r>
      <t xml:space="preserve">PRIOR YEAR TOTAL BUDGET.  This is the total amount most recently budgeted for this program in the prior year.  Use the amounts from your </t>
    </r>
    <r>
      <rPr>
        <sz val="12"/>
        <rFont val="Times New Roman"/>
        <family val="1"/>
      </rPr>
      <t>final</t>
    </r>
    <r>
      <rPr>
        <sz val="12"/>
        <rFont val="Times New Roman"/>
        <family val="1"/>
      </rPr>
      <t xml:space="preserve"> approved (that is, signed by both your agency and the County) Program Budget of the prior year.  </t>
    </r>
    <r>
      <rPr>
        <b/>
        <sz val="12"/>
        <rFont val="Times New Roman"/>
        <family val="1"/>
      </rPr>
      <t xml:space="preserve">MUST BE ENTERED IN WHOLE NUMBERS.    </t>
    </r>
  </si>
  <si>
    <r>
      <t xml:space="preserve">PRIOR YEAR COUNTY FUNDED ADMIN.  This is the Admin portion of the prior year County-funded budget.  </t>
    </r>
    <r>
      <rPr>
        <b/>
        <sz val="12"/>
        <rFont val="Times New Roman"/>
        <family val="1"/>
      </rPr>
      <t xml:space="preserve">MUST BE ENTERED IN WHOLE NUMBERS.   </t>
    </r>
    <r>
      <rPr>
        <sz val="12"/>
        <rFont val="Times New Roman"/>
        <family val="1"/>
      </rPr>
      <t xml:space="preserve">   </t>
    </r>
  </si>
  <si>
    <r>
      <t xml:space="preserve">PRIOR YEAR COUNTY FUNDED PROGRAM. This is the Program portion of the prior year County-funded budget.  </t>
    </r>
    <r>
      <rPr>
        <b/>
        <sz val="12"/>
        <rFont val="Times New Roman"/>
        <family val="1"/>
      </rPr>
      <t xml:space="preserve">MUST BE ENTERED IN WHOLE NUMBERS.     </t>
    </r>
  </si>
  <si>
    <r>
      <t xml:space="preserve">CURRENT YEAR TOTAL BUDGET.  This is the total amount budgeted for this program in the current year.  </t>
    </r>
    <r>
      <rPr>
        <b/>
        <sz val="12"/>
        <rFont val="Times New Roman"/>
        <family val="1"/>
      </rPr>
      <t xml:space="preserve">MUST BE ENTERED IN WHOLE NUMBERS.   </t>
    </r>
    <r>
      <rPr>
        <sz val="12"/>
        <rFont val="Times New Roman"/>
        <family val="1"/>
      </rPr>
      <t xml:space="preserve"> </t>
    </r>
  </si>
  <si>
    <r>
      <t xml:space="preserve">PRIOR YEAR COUNTY FUNDED ADMIN. These are the prior year County-funded Admin salaries shown in the final prior year Personnel Schedule. The bottom line of this column should equal the amount on the Program Budget Salaries line – Column 3.  </t>
    </r>
    <r>
      <rPr>
        <b/>
        <sz val="12"/>
        <rFont val="Times New Roman"/>
        <family val="1"/>
      </rPr>
      <t xml:space="preserve">MUST BE ENTERED IN WHOLE NUMBERS.    </t>
    </r>
  </si>
  <si>
    <r>
      <t xml:space="preserve">PRIOR YEAR COUNTY FUNDED PROGRAM. These are the prior year County-funded Program salaries shown in the final prior year Personnel Schedule. The bottom line of this column should equal the amount on the Program Budget Salaries line – Column 4.  </t>
    </r>
    <r>
      <rPr>
        <b/>
        <sz val="12"/>
        <rFont val="Times New Roman"/>
        <family val="1"/>
      </rPr>
      <t xml:space="preserve">MUST BE ENTERED IN WHOLE NUMBERS.    </t>
    </r>
  </si>
  <si>
    <t xml:space="preserve">Current Budget.  This is the current County-funded budget for this program.  The amounts in this column should come from your most recently approved (that is, signed by both your agency and the County) Program Budget form.  </t>
  </si>
  <si>
    <t xml:space="preserve">Amount of Adjustment.   This column reflects the dollar change in each category.  Unless you are requesting a transfer of funds between programs or have had a change in the bottom line of your contract since the budget in column 1 was approved, the total of this column should be -0-.  (Note:  Distribute the amounts in this column to columns 6 and 9.)  </t>
  </si>
  <si>
    <t xml:space="preserve">Requested Revision.  Based on projected year-end expenditures, use this column to reflect how you want your Dane County dollars distributed.  (Note:  Column 3 equals column 1 plus column 2.  You also need to distribute the amounts in column 3 to columns 7 and 10.  And, the total of column 3 for all programs should equal the amount of your contract.) </t>
  </si>
  <si>
    <t>PRIOR YEAR --2025 FINAL COUNTY APPROVED</t>
  </si>
  <si>
    <t>CURRENT YEAR -- 2026</t>
  </si>
  <si>
    <t>F</t>
  </si>
  <si>
    <t xml:space="preserve">Revised 11/21/25 </t>
  </si>
  <si>
    <t>DOC. NO.</t>
  </si>
  <si>
    <t xml:space="preserve">In general, these costs are not allowable for reimbursement if not in accordance with written policies and procedures approved by the agency’s board of directors or the equivalent. See the federal allowable cost guidance for extensive discussion of the factors affecting allowability of compensation expenses. </t>
  </si>
  <si>
    <t xml:space="preserve"> -Management (supervision of program managers, supervisors, accounting, human resource and administrative support staff) </t>
  </si>
  <si>
    <t xml:space="preserve"> -Personnel administration (human resource functions of staff recruiting and hiring)</t>
  </si>
  <si>
    <t xml:space="preserve"> -Professional Fees (100% of these costs would be reported as administration with the exception of program-related professional fees.)</t>
  </si>
  <si>
    <t xml:space="preserve"> -Agency Audits</t>
  </si>
  <si>
    <t>Salary, Taxes and Benefit costs for personnel or contractors carrying out any of the following functions would be included in program costs.</t>
  </si>
  <si>
    <t xml:space="preserve"> -Professional Fees (Only program-related professional fees.)</t>
  </si>
  <si>
    <t>PRIOR YEAR --2025 FINAL COUNTY APPROVED BUDGET</t>
  </si>
  <si>
    <t>CURRENT YEAR -- 2026 BUDGET</t>
  </si>
  <si>
    <t>Date:</t>
  </si>
  <si>
    <t xml:space="preserve">Date: </t>
  </si>
  <si>
    <r>
      <t xml:space="preserve">SIGN AND DATE  DOCUMENT ON THE PROVIDER APPROVAL LINE. </t>
    </r>
    <r>
      <rPr>
        <sz val="12"/>
        <rFont val="Times New Roman"/>
        <family val="1"/>
      </rPr>
      <t>County accepts electronic signature.</t>
    </r>
  </si>
  <si>
    <r>
      <t xml:space="preserve">Sign and date the form on the lines provided.  </t>
    </r>
    <r>
      <rPr>
        <sz val="12"/>
        <rFont val="Times New Roman"/>
        <family val="1"/>
      </rPr>
      <t>County accepts electronic signature.</t>
    </r>
  </si>
  <si>
    <t xml:space="preserve"> -Client contact; face-to-face or phone</t>
  </si>
  <si>
    <t xml:space="preserve"> -Supervisory time spent on directly supervising individuals who are responsible for direct client services when that supervisory time is focused on the work that staff do with clients</t>
  </si>
  <si>
    <t xml:space="preserve"> -Data Processing Fees</t>
  </si>
  <si>
    <t xml:space="preserve"> -Depreciation</t>
  </si>
  <si>
    <t>**It is possible that some positions may have duties that are classified as Administration and duties that are classified as Arogram.  If this is the case, the costs should be allocated in a reasonable manner between the Administration and Program categories.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</si>
</sst>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00_-;\-* #,##0.00_-;_-* &quot;-&quot;??_-;_-@_-"/>
    <numFmt numFmtId="165" formatCode="_-* #,##0_-;\-* #,##0_-;_-* &quot;-&quot;??_-;_-@_-"/>
    <numFmt numFmtId="166" formatCode="0.0000"/>
    <numFmt numFmtId="167" formatCode="_(* #,##0_);_(* \(#,##0\);_(* &quot;-&quot;??_);_(@_)"/>
    <numFmt numFmtId="168" formatCode="#,##0.0000_);[Red]\(#,##0.0000\)"/>
    <numFmt numFmtId="169" formatCode="#,##0.0000"/>
  </numFmts>
  <fonts count="33" x14ac:knownFonts="1">
    <font>
      <sz val="12"/>
      <name val="Times New Roman"/>
    </font>
    <font>
      <b/>
      <sz val="12"/>
      <name val="Times New Roman"/>
      <family val="1"/>
    </font>
    <font>
      <sz val="12"/>
      <name val="Times New Roman"/>
      <family val="1"/>
    </font>
    <font>
      <sz val="9"/>
      <name val="Times New Roman"/>
      <family val="1"/>
    </font>
    <font>
      <sz val="14"/>
      <name val="Times New Roman"/>
      <family val="1"/>
    </font>
    <font>
      <sz val="12"/>
      <name val="Times New Roman"/>
      <family val="1"/>
    </font>
    <font>
      <sz val="11"/>
      <name val="Times New Roman"/>
      <family val="1"/>
    </font>
    <font>
      <b/>
      <sz val="11"/>
      <name val="Times New Roman"/>
      <family val="1"/>
    </font>
    <font>
      <b/>
      <sz val="9"/>
      <name val="Times New Roman"/>
      <family val="1"/>
    </font>
    <font>
      <sz val="10"/>
      <name val="Arial"/>
      <family val="2"/>
    </font>
    <font>
      <sz val="9"/>
      <name val="Arial"/>
      <family val="2"/>
    </font>
    <font>
      <b/>
      <sz val="10"/>
      <name val="Arial"/>
      <family val="2"/>
    </font>
    <font>
      <b/>
      <sz val="12"/>
      <name val="Times New Roman"/>
      <family val="1"/>
    </font>
    <font>
      <sz val="10"/>
      <name val="Arial"/>
      <family val="2"/>
    </font>
    <font>
      <b/>
      <sz val="9"/>
      <name val="Arial"/>
      <family val="2"/>
    </font>
    <font>
      <b/>
      <sz val="12"/>
      <name val="Arial"/>
      <family val="2"/>
    </font>
    <font>
      <sz val="12"/>
      <name val="Arial"/>
      <family val="2"/>
    </font>
    <font>
      <b/>
      <sz val="14"/>
      <name val="Times New Roman"/>
      <family val="1"/>
    </font>
    <font>
      <b/>
      <sz val="14"/>
      <name val="Arial"/>
      <family val="2"/>
    </font>
    <font>
      <b/>
      <sz val="10"/>
      <name val="Times New Roman"/>
      <family val="1"/>
    </font>
    <font>
      <b/>
      <u val="double"/>
      <sz val="12"/>
      <name val="Times New Roman"/>
      <family val="1"/>
    </font>
    <font>
      <u/>
      <sz val="14"/>
      <name val="Times New Roman"/>
      <family val="1"/>
    </font>
    <font>
      <b/>
      <u/>
      <sz val="12"/>
      <name val="Times New Roman"/>
      <family val="1"/>
    </font>
    <font>
      <u/>
      <sz val="12"/>
      <name val="Times New Roman"/>
      <family val="1"/>
    </font>
    <font>
      <u/>
      <sz val="10"/>
      <color indexed="12"/>
      <name val="Arial"/>
      <family val="2"/>
    </font>
    <font>
      <sz val="10"/>
      <name val="Times New Roman"/>
      <family val="1"/>
    </font>
    <font>
      <i/>
      <sz val="10"/>
      <name val="Times New Roman"/>
      <family val="1"/>
    </font>
    <font>
      <b/>
      <sz val="12"/>
      <color indexed="8"/>
      <name val="Calibri"/>
      <family val="2"/>
    </font>
    <font>
      <b/>
      <sz val="12"/>
      <color indexed="8"/>
      <name val="Arial"/>
      <family val="2"/>
    </font>
    <font>
      <b/>
      <sz val="14"/>
      <color rgb="FF000000"/>
      <name val="Calibri"/>
      <family val="2"/>
      <scheme val="minor"/>
    </font>
    <font>
      <b/>
      <sz val="12"/>
      <color rgb="FF000000"/>
      <name val="Calibri"/>
      <family val="2"/>
      <scheme val="minor"/>
    </font>
    <font>
      <sz val="12"/>
      <color rgb="FF000000"/>
      <name val="Calibri"/>
      <family val="2"/>
      <scheme val="minor"/>
    </font>
    <font>
      <u/>
      <sz val="10"/>
      <color indexed="12"/>
      <name val="Times New Roman"/>
      <family val="1"/>
    </font>
  </fonts>
  <fills count="8">
    <fill>
      <patternFill patternType="none"/>
    </fill>
    <fill>
      <patternFill patternType="gray125"/>
    </fill>
    <fill>
      <patternFill patternType="solid">
        <fgColor indexed="22"/>
        <bgColor indexed="64"/>
      </patternFill>
    </fill>
    <fill>
      <patternFill patternType="solid">
        <fgColor indexed="23"/>
        <bgColor indexed="64"/>
      </patternFill>
    </fill>
    <fill>
      <patternFill patternType="solid">
        <fgColor indexed="4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s>
  <borders count="77">
    <border>
      <left/>
      <right/>
      <top/>
      <bottom/>
      <diagonal/>
    </border>
    <border>
      <left/>
      <right/>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ck">
        <color indexed="64"/>
      </left>
      <right style="thin">
        <color indexed="64"/>
      </right>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ck">
        <color indexed="64"/>
      </left>
      <right/>
      <top/>
      <bottom/>
      <diagonal/>
    </border>
    <border>
      <left style="thin">
        <color indexed="64"/>
      </left>
      <right style="thick">
        <color indexed="64"/>
      </right>
      <top/>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ck">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ck">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ck">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ck">
        <color indexed="64"/>
      </right>
      <top/>
      <bottom style="medium">
        <color indexed="64"/>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s>
  <cellStyleXfs count="8">
    <xf numFmtId="0" fontId="0" fillId="0" borderId="0"/>
    <xf numFmtId="164" fontId="2" fillId="0" borderId="0" applyFont="0" applyFill="0" applyBorder="0" applyAlignment="0" applyProtection="0"/>
    <xf numFmtId="43" fontId="9"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xf numFmtId="0" fontId="9" fillId="0" borderId="0"/>
    <xf numFmtId="9" fontId="2" fillId="0" borderId="0" applyFont="0" applyFill="0" applyBorder="0" applyAlignment="0" applyProtection="0"/>
    <xf numFmtId="0" fontId="24" fillId="0" borderId="0" applyNumberFormat="0" applyFill="0" applyBorder="0" applyAlignment="0" applyProtection="0">
      <alignment vertical="top"/>
      <protection locked="0"/>
    </xf>
  </cellStyleXfs>
  <cellXfs count="522">
    <xf numFmtId="0" fontId="0" fillId="0" borderId="0" xfId="0"/>
    <xf numFmtId="0" fontId="0" fillId="0" borderId="0" xfId="0" applyAlignment="1"/>
    <xf numFmtId="0" fontId="5" fillId="0" borderId="0" xfId="0" applyFont="1" applyBorder="1"/>
    <xf numFmtId="0" fontId="5" fillId="0" borderId="0" xfId="0" applyFont="1"/>
    <xf numFmtId="0" fontId="12" fillId="0" borderId="0" xfId="0" applyFont="1" applyAlignment="1">
      <alignment horizontal="centerContinuous"/>
    </xf>
    <xf numFmtId="0" fontId="12" fillId="0" borderId="0" xfId="0" applyFont="1"/>
    <xf numFmtId="0" fontId="7" fillId="0" borderId="0" xfId="0" applyFont="1" applyAlignment="1">
      <alignment horizontal="center"/>
    </xf>
    <xf numFmtId="0" fontId="0" fillId="0" borderId="0" xfId="0" applyAlignment="1">
      <alignment vertical="top"/>
    </xf>
    <xf numFmtId="0" fontId="0" fillId="0" borderId="0" xfId="0" applyAlignment="1">
      <alignment wrapText="1"/>
    </xf>
    <xf numFmtId="0" fontId="1" fillId="0" borderId="0" xfId="0" applyFont="1" applyAlignment="1">
      <alignment horizontal="left"/>
    </xf>
    <xf numFmtId="0" fontId="12" fillId="0" borderId="0" xfId="0" applyFont="1" applyAlignment="1">
      <alignment vertical="top"/>
    </xf>
    <xf numFmtId="0" fontId="0" fillId="0" borderId="0" xfId="0" applyAlignment="1">
      <alignment horizontal="center"/>
    </xf>
    <xf numFmtId="0" fontId="12" fillId="0" borderId="0" xfId="0" applyFont="1" applyAlignment="1">
      <alignment horizontal="center"/>
    </xf>
    <xf numFmtId="0" fontId="10" fillId="0" borderId="0" xfId="5" applyFont="1"/>
    <xf numFmtId="0" fontId="9" fillId="0" borderId="0" xfId="5"/>
    <xf numFmtId="0" fontId="9" fillId="0" borderId="0" xfId="5" applyAlignment="1">
      <alignment horizontal="center"/>
    </xf>
    <xf numFmtId="0" fontId="10" fillId="0" borderId="0" xfId="5" applyFont="1" applyAlignment="1">
      <alignment horizontal="center"/>
    </xf>
    <xf numFmtId="0" fontId="10" fillId="0" borderId="6" xfId="5" quotePrefix="1" applyFont="1" applyBorder="1" applyAlignment="1">
      <alignment horizontal="center" wrapText="1"/>
    </xf>
    <xf numFmtId="0" fontId="9" fillId="0" borderId="0" xfId="5" applyAlignment="1">
      <alignment horizontal="center" wrapText="1"/>
    </xf>
    <xf numFmtId="0" fontId="14" fillId="0" borderId="0" xfId="5" applyFont="1" applyAlignment="1"/>
    <xf numFmtId="0" fontId="9" fillId="0" borderId="0" xfId="5" applyAlignment="1">
      <alignment horizontal="right"/>
    </xf>
    <xf numFmtId="0" fontId="11" fillId="0" borderId="0" xfId="5" applyFont="1" applyAlignment="1"/>
    <xf numFmtId="0" fontId="9" fillId="0" borderId="0" xfId="5" applyAlignment="1"/>
    <xf numFmtId="0" fontId="10" fillId="0" borderId="0" xfId="5" applyFont="1" applyAlignment="1">
      <alignment horizontal="right"/>
    </xf>
    <xf numFmtId="0" fontId="11" fillId="0" borderId="0" xfId="5" applyFont="1" applyAlignment="1">
      <alignment horizontal="left"/>
    </xf>
    <xf numFmtId="0" fontId="9" fillId="0" borderId="7" xfId="5" applyBorder="1" applyAlignment="1">
      <alignment horizontal="center"/>
    </xf>
    <xf numFmtId="0" fontId="9" fillId="0" borderId="6" xfId="5" applyBorder="1" applyAlignment="1">
      <alignment horizontal="center"/>
    </xf>
    <xf numFmtId="0" fontId="9" fillId="0" borderId="7" xfId="5" applyBorder="1" applyAlignment="1"/>
    <xf numFmtId="0" fontId="9" fillId="0" borderId="6" xfId="5" applyBorder="1" applyAlignment="1"/>
    <xf numFmtId="0" fontId="10" fillId="0" borderId="0" xfId="5" applyFont="1" applyBorder="1" applyAlignment="1"/>
    <xf numFmtId="0" fontId="9" fillId="0" borderId="0" xfId="5" applyBorder="1" applyAlignment="1"/>
    <xf numFmtId="0" fontId="9" fillId="0" borderId="5" xfId="5" applyBorder="1" applyAlignment="1"/>
    <xf numFmtId="0" fontId="9" fillId="2" borderId="7" xfId="5" applyFill="1" applyBorder="1" applyAlignment="1"/>
    <xf numFmtId="0" fontId="9" fillId="0" borderId="8" xfId="5" applyBorder="1" applyAlignment="1"/>
    <xf numFmtId="0" fontId="9" fillId="2" borderId="6" xfId="5" applyFill="1" applyBorder="1" applyAlignment="1"/>
    <xf numFmtId="0" fontId="9" fillId="0" borderId="9" xfId="5" applyBorder="1" applyAlignment="1"/>
    <xf numFmtId="0" fontId="9" fillId="2" borderId="5" xfId="5" applyFill="1" applyBorder="1" applyAlignment="1"/>
    <xf numFmtId="0" fontId="5" fillId="0" borderId="0" xfId="0" applyFont="1" applyAlignment="1">
      <alignment horizontal="centerContinuous"/>
    </xf>
    <xf numFmtId="0" fontId="12" fillId="0" borderId="0" xfId="0" applyFont="1" applyAlignment="1">
      <alignment horizontal="centerContinuous" vertical="top"/>
    </xf>
    <xf numFmtId="0" fontId="12" fillId="0" borderId="0" xfId="0" applyFont="1" applyAlignment="1">
      <alignment vertical="top" wrapText="1"/>
    </xf>
    <xf numFmtId="0" fontId="0" fillId="0" borderId="0" xfId="0" quotePrefix="1" applyAlignment="1">
      <alignment horizontal="left" wrapText="1"/>
    </xf>
    <xf numFmtId="0" fontId="12" fillId="0" borderId="3" xfId="0" applyFont="1" applyBorder="1" applyAlignment="1">
      <alignment horizontal="center"/>
    </xf>
    <xf numFmtId="0" fontId="15" fillId="0" borderId="0" xfId="5" quotePrefix="1" applyFont="1" applyAlignment="1">
      <alignment horizontal="right"/>
    </xf>
    <xf numFmtId="0" fontId="15" fillId="0" borderId="0" xfId="0" applyFont="1" applyAlignment="1">
      <alignment horizontal="left"/>
    </xf>
    <xf numFmtId="0" fontId="16" fillId="0" borderId="0" xfId="5" applyFont="1"/>
    <xf numFmtId="0" fontId="16" fillId="0" borderId="0" xfId="5" applyFont="1" applyAlignment="1">
      <alignment horizontal="center"/>
    </xf>
    <xf numFmtId="0" fontId="15" fillId="0" borderId="0" xfId="5" applyFont="1" applyAlignment="1">
      <alignment horizontal="center"/>
    </xf>
    <xf numFmtId="0" fontId="15" fillId="0" borderId="0" xfId="5" applyFont="1"/>
    <xf numFmtId="0" fontId="16" fillId="0" borderId="6" xfId="5" quotePrefix="1" applyFont="1" applyBorder="1" applyAlignment="1">
      <alignment horizontal="center" wrapText="1"/>
    </xf>
    <xf numFmtId="0" fontId="16" fillId="0" borderId="14" xfId="5" applyFont="1" applyBorder="1" applyAlignment="1">
      <alignment horizontal="center" wrapText="1"/>
    </xf>
    <xf numFmtId="0" fontId="16" fillId="0" borderId="6" xfId="5" applyFont="1" applyBorder="1" applyAlignment="1">
      <alignment horizontal="center" wrapText="1"/>
    </xf>
    <xf numFmtId="167" fontId="16" fillId="0" borderId="5" xfId="2" applyNumberFormat="1" applyFont="1" applyBorder="1" applyAlignment="1">
      <alignment wrapText="1"/>
    </xf>
    <xf numFmtId="0" fontId="16" fillId="0" borderId="16" xfId="5" applyFont="1" applyBorder="1" applyAlignment="1">
      <alignment horizontal="center" wrapText="1"/>
    </xf>
    <xf numFmtId="0" fontId="16" fillId="0" borderId="5" xfId="5" applyFont="1" applyBorder="1" applyAlignment="1">
      <alignment horizontal="center" wrapText="1"/>
    </xf>
    <xf numFmtId="0" fontId="16" fillId="0" borderId="17" xfId="5" applyFont="1" applyBorder="1" applyAlignment="1">
      <alignment horizontal="center" wrapText="1"/>
    </xf>
    <xf numFmtId="0" fontId="16" fillId="0" borderId="5" xfId="5" applyFont="1" applyBorder="1"/>
    <xf numFmtId="167" fontId="16" fillId="0" borderId="5" xfId="2" applyNumberFormat="1" applyFont="1" applyBorder="1" applyAlignment="1"/>
    <xf numFmtId="167" fontId="16" fillId="0" borderId="16" xfId="2" applyNumberFormat="1" applyFont="1" applyBorder="1"/>
    <xf numFmtId="167" fontId="16" fillId="0" borderId="17" xfId="5" applyNumberFormat="1" applyFont="1" applyBorder="1"/>
    <xf numFmtId="167" fontId="16" fillId="0" borderId="5" xfId="2" applyNumberFormat="1" applyFont="1" applyBorder="1"/>
    <xf numFmtId="167" fontId="16" fillId="0" borderId="18" xfId="2" applyNumberFormat="1" applyFont="1" applyBorder="1" applyAlignment="1"/>
    <xf numFmtId="167" fontId="16" fillId="0" borderId="17" xfId="2" applyNumberFormat="1" applyFont="1" applyBorder="1" applyAlignment="1"/>
    <xf numFmtId="0" fontId="16" fillId="2" borderId="5" xfId="5" applyFont="1" applyFill="1" applyBorder="1"/>
    <xf numFmtId="167" fontId="16" fillId="2" borderId="5" xfId="2" applyNumberFormat="1" applyFont="1" applyFill="1" applyBorder="1" applyAlignment="1"/>
    <xf numFmtId="0" fontId="16" fillId="2" borderId="16" xfId="5" applyFont="1" applyFill="1" applyBorder="1"/>
    <xf numFmtId="0" fontId="16" fillId="2" borderId="17" xfId="5" applyFont="1" applyFill="1" applyBorder="1"/>
    <xf numFmtId="0" fontId="16" fillId="0" borderId="16" xfId="5" applyFont="1" applyBorder="1"/>
    <xf numFmtId="167" fontId="16" fillId="0" borderId="19" xfId="2" applyNumberFormat="1" applyFont="1" applyBorder="1" applyAlignment="1">
      <alignment wrapText="1"/>
    </xf>
    <xf numFmtId="167" fontId="16" fillId="0" borderId="2" xfId="2" applyNumberFormat="1" applyFont="1" applyBorder="1" applyAlignment="1">
      <alignment wrapText="1"/>
    </xf>
    <xf numFmtId="0" fontId="16" fillId="0" borderId="20" xfId="5" applyFont="1" applyBorder="1" applyAlignment="1">
      <alignment wrapText="1"/>
    </xf>
    <xf numFmtId="0" fontId="16" fillId="0" borderId="2" xfId="5" applyFont="1" applyBorder="1" applyAlignment="1">
      <alignment wrapText="1"/>
    </xf>
    <xf numFmtId="0" fontId="16" fillId="0" borderId="21" xfId="5" applyFont="1" applyBorder="1" applyAlignment="1">
      <alignment wrapText="1"/>
    </xf>
    <xf numFmtId="0" fontId="15" fillId="0" borderId="0" xfId="5" applyFont="1" applyAlignment="1"/>
    <xf numFmtId="14" fontId="0" fillId="0" borderId="0" xfId="0" quotePrefix="1" applyNumberFormat="1" applyAlignment="1">
      <alignment horizontal="right"/>
    </xf>
    <xf numFmtId="14" fontId="9" fillId="0" borderId="0" xfId="5" quotePrefix="1" applyNumberFormat="1" applyBorder="1" applyAlignment="1">
      <alignment horizontal="right"/>
    </xf>
    <xf numFmtId="0" fontId="12" fillId="0" borderId="22" xfId="0" applyFont="1" applyBorder="1" applyAlignment="1">
      <alignment horizontal="left"/>
    </xf>
    <xf numFmtId="0" fontId="12" fillId="0" borderId="22" xfId="0" applyFont="1" applyBorder="1" applyAlignment="1"/>
    <xf numFmtId="0" fontId="12" fillId="0" borderId="0" xfId="0" applyFont="1" applyBorder="1" applyAlignment="1">
      <alignment horizontal="centerContinuous"/>
    </xf>
    <xf numFmtId="0" fontId="11" fillId="0" borderId="0" xfId="5" quotePrefix="1" applyFont="1" applyAlignment="1">
      <alignment horizontal="center"/>
    </xf>
    <xf numFmtId="0" fontId="12" fillId="0" borderId="0" xfId="0" applyFont="1" applyAlignment="1">
      <alignment horizontal="left" vertical="center" wrapText="1"/>
    </xf>
    <xf numFmtId="165" fontId="5" fillId="0" borderId="0" xfId="1" applyNumberFormat="1" applyFont="1"/>
    <xf numFmtId="165" fontId="5" fillId="0" borderId="0" xfId="1" applyNumberFormat="1" applyFont="1" applyAlignment="1">
      <alignment horizontal="centerContinuous"/>
    </xf>
    <xf numFmtId="0" fontId="12" fillId="0" borderId="0" xfId="0" quotePrefix="1" applyFont="1" applyAlignment="1">
      <alignment horizontal="left" vertical="top"/>
    </xf>
    <xf numFmtId="0" fontId="12" fillId="0" borderId="22" xfId="0" applyFont="1" applyBorder="1" applyAlignment="1">
      <alignment horizontal="right"/>
    </xf>
    <xf numFmtId="0" fontId="0" fillId="0" borderId="0" xfId="0" quotePrefix="1" applyAlignment="1">
      <alignment horizontal="left" vertical="top" wrapText="1"/>
    </xf>
    <xf numFmtId="2" fontId="9" fillId="0" borderId="5" xfId="5" applyNumberFormat="1" applyBorder="1" applyAlignment="1"/>
    <xf numFmtId="38" fontId="4" fillId="0" borderId="30" xfId="0" applyNumberFormat="1" applyFont="1" applyBorder="1" applyProtection="1">
      <protection locked="0"/>
    </xf>
    <xf numFmtId="38" fontId="4" fillId="0" borderId="25" xfId="0" applyNumberFormat="1" applyFont="1" applyBorder="1" applyProtection="1">
      <protection locked="0"/>
    </xf>
    <xf numFmtId="38" fontId="4" fillId="0" borderId="29" xfId="0" quotePrefix="1" applyNumberFormat="1" applyFont="1" applyBorder="1" applyAlignment="1" applyProtection="1">
      <alignment horizontal="right"/>
      <protection locked="0"/>
    </xf>
    <xf numFmtId="38" fontId="4" fillId="0" borderId="29" xfId="0" applyNumberFormat="1" applyFont="1" applyBorder="1" applyProtection="1">
      <protection locked="0"/>
    </xf>
    <xf numFmtId="38" fontId="4" fillId="0" borderId="27" xfId="0" applyNumberFormat="1" applyFont="1" applyBorder="1" applyProtection="1">
      <protection locked="0"/>
    </xf>
    <xf numFmtId="38" fontId="4" fillId="0" borderId="15" xfId="0" applyNumberFormat="1" applyFont="1" applyBorder="1" applyProtection="1">
      <protection locked="0"/>
    </xf>
    <xf numFmtId="38" fontId="4" fillId="0" borderId="28" xfId="0" applyNumberFormat="1" applyFont="1" applyBorder="1" applyProtection="1">
      <protection locked="0"/>
    </xf>
    <xf numFmtId="38" fontId="4" fillId="0" borderId="12" xfId="0" applyNumberFormat="1" applyFont="1" applyBorder="1" applyProtection="1">
      <protection locked="0"/>
    </xf>
    <xf numFmtId="38" fontId="4" fillId="0" borderId="13" xfId="0" applyNumberFormat="1" applyFont="1" applyBorder="1" applyProtection="1">
      <protection locked="0"/>
    </xf>
    <xf numFmtId="38" fontId="4" fillId="0" borderId="23" xfId="0" applyNumberFormat="1" applyFont="1" applyBorder="1" applyProtection="1">
      <protection locked="0"/>
    </xf>
    <xf numFmtId="38" fontId="4" fillId="0" borderId="4" xfId="0" applyNumberFormat="1" applyFont="1" applyBorder="1" applyProtection="1">
      <protection locked="0"/>
    </xf>
    <xf numFmtId="38" fontId="4" fillId="0" borderId="5" xfId="0" applyNumberFormat="1" applyFont="1" applyBorder="1" applyProtection="1">
      <protection locked="0"/>
    </xf>
    <xf numFmtId="38" fontId="4" fillId="0" borderId="45" xfId="0" applyNumberFormat="1" applyFont="1" applyBorder="1" applyProtection="1">
      <protection locked="0"/>
    </xf>
    <xf numFmtId="38" fontId="5" fillId="0" borderId="15" xfId="0" applyNumberFormat="1" applyFont="1" applyBorder="1" applyProtection="1">
      <protection locked="0"/>
    </xf>
    <xf numFmtId="38" fontId="5" fillId="0" borderId="4" xfId="0" applyNumberFormat="1" applyFont="1" applyBorder="1" applyProtection="1">
      <protection locked="0"/>
    </xf>
    <xf numFmtId="168" fontId="5" fillId="0" borderId="27" xfId="0" applyNumberFormat="1" applyFont="1" applyBorder="1" applyProtection="1">
      <protection locked="0"/>
    </xf>
    <xf numFmtId="168" fontId="5" fillId="0" borderId="29" xfId="0" applyNumberFormat="1" applyFont="1" applyBorder="1" applyProtection="1">
      <protection locked="0"/>
    </xf>
    <xf numFmtId="165" fontId="5" fillId="0" borderId="5" xfId="1" applyNumberFormat="1" applyFont="1" applyBorder="1" applyProtection="1">
      <protection locked="0"/>
    </xf>
    <xf numFmtId="40" fontId="12" fillId="3" borderId="32" xfId="0" applyNumberFormat="1" applyFont="1" applyFill="1" applyBorder="1"/>
    <xf numFmtId="165" fontId="12" fillId="3" borderId="46" xfId="1" applyNumberFormat="1" applyFont="1" applyFill="1" applyBorder="1" applyProtection="1"/>
    <xf numFmtId="167" fontId="16" fillId="0" borderId="16" xfId="2" applyNumberFormat="1" applyFont="1" applyBorder="1" applyProtection="1">
      <protection locked="0"/>
    </xf>
    <xf numFmtId="0" fontId="16" fillId="0" borderId="5" xfId="5" applyFont="1" applyBorder="1" applyProtection="1">
      <protection locked="0"/>
    </xf>
    <xf numFmtId="167" fontId="16" fillId="0" borderId="5" xfId="2" applyNumberFormat="1" applyFont="1" applyBorder="1" applyProtection="1">
      <protection locked="0"/>
    </xf>
    <xf numFmtId="0" fontId="9" fillId="0" borderId="5" xfId="5" applyBorder="1" applyAlignment="1" applyProtection="1">
      <protection locked="0"/>
    </xf>
    <xf numFmtId="0" fontId="9" fillId="0" borderId="6" xfId="5" applyBorder="1" applyAlignment="1" applyProtection="1">
      <protection locked="0"/>
    </xf>
    <xf numFmtId="0" fontId="9" fillId="0" borderId="18" xfId="5" applyBorder="1" applyAlignment="1" applyProtection="1">
      <protection locked="0"/>
    </xf>
    <xf numFmtId="0" fontId="9" fillId="0" borderId="1" xfId="5" applyBorder="1" applyAlignment="1" applyProtection="1">
      <protection locked="0"/>
    </xf>
    <xf numFmtId="167" fontId="16" fillId="0" borderId="47" xfId="2" applyNumberFormat="1" applyFont="1" applyBorder="1" applyAlignment="1">
      <alignment wrapText="1"/>
    </xf>
    <xf numFmtId="167" fontId="16" fillId="2" borderId="18" xfId="2" applyNumberFormat="1" applyFont="1" applyFill="1" applyBorder="1" applyAlignment="1"/>
    <xf numFmtId="167" fontId="16" fillId="0" borderId="18" xfId="2" applyNumberFormat="1" applyFont="1" applyBorder="1" applyAlignment="1">
      <alignment wrapText="1"/>
    </xf>
    <xf numFmtId="167" fontId="16" fillId="2" borderId="18" xfId="2" quotePrefix="1" applyNumberFormat="1" applyFont="1" applyFill="1" applyBorder="1" applyAlignment="1">
      <alignment horizontal="right"/>
    </xf>
    <xf numFmtId="0" fontId="11" fillId="0" borderId="0" xfId="5" quotePrefix="1" applyFont="1" applyAlignment="1">
      <alignment horizontal="left"/>
    </xf>
    <xf numFmtId="0" fontId="15" fillId="0" borderId="6" xfId="5" applyFont="1" applyBorder="1" applyAlignment="1">
      <alignment horizontal="center" wrapText="1"/>
    </xf>
    <xf numFmtId="0" fontId="15" fillId="0" borderId="6" xfId="5" quotePrefix="1" applyFont="1" applyBorder="1" applyAlignment="1">
      <alignment horizontal="center" wrapText="1"/>
    </xf>
    <xf numFmtId="0" fontId="16" fillId="0" borderId="0" xfId="5" applyFont="1" applyBorder="1"/>
    <xf numFmtId="0" fontId="9" fillId="0" borderId="5" xfId="5" applyBorder="1" applyAlignment="1">
      <alignment horizontal="right"/>
    </xf>
    <xf numFmtId="0" fontId="9" fillId="0" borderId="15" xfId="5" applyBorder="1" applyAlignment="1"/>
    <xf numFmtId="0" fontId="9" fillId="0" borderId="18" xfId="5" applyBorder="1" applyAlignment="1"/>
    <xf numFmtId="0" fontId="9" fillId="0" borderId="7" xfId="5" quotePrefix="1" applyFont="1" applyBorder="1" applyAlignment="1">
      <alignment horizontal="left"/>
    </xf>
    <xf numFmtId="0" fontId="9" fillId="0" borderId="0" xfId="5" applyFont="1" applyAlignment="1">
      <alignment horizontal="right"/>
    </xf>
    <xf numFmtId="0" fontId="10" fillId="0" borderId="0" xfId="5" quotePrefix="1" applyFont="1" applyBorder="1" applyAlignment="1">
      <alignment horizontal="left"/>
    </xf>
    <xf numFmtId="0" fontId="9" fillId="0" borderId="5" xfId="5" applyFont="1" applyBorder="1" applyAlignment="1"/>
    <xf numFmtId="0" fontId="9" fillId="0" borderId="0" xfId="5" applyFont="1" applyAlignment="1"/>
    <xf numFmtId="38" fontId="5" fillId="4" borderId="15" xfId="0" applyNumberFormat="1" applyFont="1" applyFill="1" applyBorder="1"/>
    <xf numFmtId="38" fontId="12" fillId="4" borderId="10" xfId="0" applyNumberFormat="1" applyFont="1" applyFill="1" applyBorder="1"/>
    <xf numFmtId="38" fontId="5" fillId="4" borderId="5" xfId="0" applyNumberFormat="1" applyFont="1" applyFill="1" applyBorder="1" applyAlignment="1">
      <alignment horizontal="right"/>
    </xf>
    <xf numFmtId="0" fontId="12" fillId="0" borderId="0" xfId="0" applyFont="1" applyAlignment="1" applyProtection="1">
      <alignment horizontal="left"/>
      <protection locked="0"/>
    </xf>
    <xf numFmtId="0" fontId="25" fillId="0" borderId="0" xfId="0" applyFont="1"/>
    <xf numFmtId="0" fontId="19" fillId="2" borderId="48" xfId="0" quotePrefix="1" applyFont="1" applyFill="1" applyBorder="1" applyAlignment="1">
      <alignment horizontal="center" wrapText="1"/>
    </xf>
    <xf numFmtId="0" fontId="26" fillId="2" borderId="53" xfId="0" quotePrefix="1" applyFont="1" applyFill="1" applyBorder="1" applyAlignment="1">
      <alignment horizontal="center" wrapText="1"/>
    </xf>
    <xf numFmtId="0" fontId="25" fillId="0" borderId="29" xfId="0" applyFont="1" applyBorder="1"/>
    <xf numFmtId="0" fontId="25" fillId="0" borderId="54" xfId="0" quotePrefix="1" applyFont="1" applyBorder="1" applyAlignment="1">
      <alignment horizontal="left" wrapText="1"/>
    </xf>
    <xf numFmtId="0" fontId="25" fillId="0" borderId="27" xfId="0" applyFont="1" applyBorder="1"/>
    <xf numFmtId="0" fontId="19" fillId="0" borderId="27" xfId="0" applyFont="1" applyBorder="1" applyAlignment="1">
      <alignment horizontal="right"/>
    </xf>
    <xf numFmtId="0" fontId="25" fillId="0" borderId="54" xfId="0" applyFont="1" applyBorder="1" applyAlignment="1">
      <alignment wrapText="1"/>
    </xf>
    <xf numFmtId="0" fontId="26" fillId="2" borderId="55" xfId="0" quotePrefix="1" applyFont="1" applyFill="1" applyBorder="1" applyAlignment="1">
      <alignment horizontal="center" wrapText="1"/>
    </xf>
    <xf numFmtId="0" fontId="25" fillId="0" borderId="27" xfId="0" quotePrefix="1" applyFont="1" applyBorder="1" applyAlignment="1">
      <alignment horizontal="left"/>
    </xf>
    <xf numFmtId="0" fontId="25" fillId="0" borderId="55" xfId="0" quotePrefix="1" applyFont="1" applyBorder="1" applyAlignment="1">
      <alignment horizontal="left" wrapText="1"/>
    </xf>
    <xf numFmtId="0" fontId="25" fillId="0" borderId="54" xfId="0" applyFont="1" applyBorder="1" applyAlignment="1">
      <alignment horizontal="left" wrapText="1"/>
    </xf>
    <xf numFmtId="0" fontId="25" fillId="0" borderId="27" xfId="0" quotePrefix="1" applyFont="1" applyBorder="1" applyAlignment="1" applyProtection="1">
      <alignment horizontal="left"/>
      <protection locked="0"/>
    </xf>
    <xf numFmtId="0" fontId="25" fillId="0" borderId="54" xfId="0" quotePrefix="1" applyFont="1" applyFill="1" applyBorder="1" applyAlignment="1">
      <alignment horizontal="left" wrapText="1"/>
    </xf>
    <xf numFmtId="0" fontId="25" fillId="0" borderId="30" xfId="0" applyFont="1" applyBorder="1"/>
    <xf numFmtId="0" fontId="25" fillId="2" borderId="54" xfId="0" applyFont="1" applyFill="1" applyBorder="1" applyAlignment="1">
      <alignment horizontal="center" wrapText="1"/>
    </xf>
    <xf numFmtId="0" fontId="19" fillId="2" borderId="29" xfId="0" applyFont="1" applyFill="1" applyBorder="1" applyAlignment="1">
      <alignment horizontal="center"/>
    </xf>
    <xf numFmtId="0" fontId="25" fillId="0" borderId="30" xfId="0" quotePrefix="1" applyFont="1" applyBorder="1" applyAlignment="1" applyProtection="1">
      <alignment horizontal="left"/>
      <protection locked="0"/>
    </xf>
    <xf numFmtId="0" fontId="25" fillId="0" borderId="25" xfId="0" quotePrefix="1" applyFont="1" applyBorder="1" applyAlignment="1" applyProtection="1">
      <alignment horizontal="left"/>
      <protection locked="0"/>
    </xf>
    <xf numFmtId="0" fontId="25" fillId="0" borderId="25" xfId="0" applyFont="1" applyBorder="1"/>
    <xf numFmtId="0" fontId="19" fillId="0" borderId="30" xfId="0" applyFont="1" applyBorder="1"/>
    <xf numFmtId="0" fontId="19" fillId="0" borderId="31" xfId="0" applyFont="1" applyBorder="1" applyAlignment="1">
      <alignment horizontal="right"/>
    </xf>
    <xf numFmtId="0" fontId="25" fillId="0" borderId="56" xfId="0" applyFont="1" applyBorder="1" applyAlignment="1">
      <alignment wrapText="1"/>
    </xf>
    <xf numFmtId="0" fontId="3" fillId="0" borderId="0" xfId="0" quotePrefix="1" applyFont="1" applyFill="1" applyBorder="1" applyAlignment="1">
      <alignment horizontal="right"/>
    </xf>
    <xf numFmtId="166" fontId="16" fillId="0" borderId="5" xfId="5" applyNumberFormat="1" applyFont="1" applyBorder="1" applyProtection="1">
      <protection locked="0"/>
    </xf>
    <xf numFmtId="0" fontId="2" fillId="0" borderId="0" xfId="0" quotePrefix="1" applyFont="1" applyAlignment="1">
      <alignment horizontal="left" wrapText="1"/>
    </xf>
    <xf numFmtId="0" fontId="29" fillId="0" borderId="0" xfId="4" applyFont="1" applyAlignment="1">
      <alignment horizontal="center"/>
    </xf>
    <xf numFmtId="0" fontId="2" fillId="0" borderId="0" xfId="4"/>
    <xf numFmtId="0" fontId="2" fillId="0" borderId="0" xfId="4" applyAlignment="1">
      <alignment horizontal="left" vertical="center" indent="1"/>
    </xf>
    <xf numFmtId="0" fontId="30" fillId="0" borderId="0" xfId="4" applyFont="1"/>
    <xf numFmtId="168" fontId="2" fillId="0" borderId="27" xfId="0" applyNumberFormat="1" applyFont="1" applyBorder="1" applyProtection="1">
      <protection locked="0"/>
    </xf>
    <xf numFmtId="165" fontId="4" fillId="0" borderId="4" xfId="1" applyNumberFormat="1" applyFont="1" applyBorder="1" applyProtection="1">
      <protection locked="0"/>
    </xf>
    <xf numFmtId="0" fontId="12" fillId="0" borderId="0" xfId="0" applyFont="1" applyFill="1" applyAlignment="1">
      <alignment vertical="top"/>
    </xf>
    <xf numFmtId="0" fontId="0" fillId="0" borderId="0" xfId="0" applyFill="1" applyAlignment="1">
      <alignment wrapText="1"/>
    </xf>
    <xf numFmtId="0" fontId="0" fillId="0" borderId="0" xfId="0" quotePrefix="1" applyFill="1" applyAlignment="1">
      <alignment horizontal="left" vertical="top" wrapText="1"/>
    </xf>
    <xf numFmtId="0" fontId="2" fillId="0" borderId="0" xfId="0" applyFont="1" applyAlignment="1">
      <alignment wrapText="1"/>
    </xf>
    <xf numFmtId="0" fontId="2" fillId="0" borderId="0" xfId="0" applyFont="1" applyFill="1" applyAlignment="1">
      <alignment wrapText="1"/>
    </xf>
    <xf numFmtId="0" fontId="2" fillId="0" borderId="0" xfId="0" quotePrefix="1" applyFont="1" applyFill="1" applyAlignment="1">
      <alignment horizontal="left" wrapText="1"/>
    </xf>
    <xf numFmtId="0" fontId="0" fillId="0" borderId="0" xfId="0" applyFill="1" applyAlignment="1">
      <alignment horizontal="center"/>
    </xf>
    <xf numFmtId="16" fontId="0" fillId="0" borderId="0" xfId="0" quotePrefix="1" applyNumberFormat="1" applyFill="1" applyAlignment="1">
      <alignment horizontal="center"/>
    </xf>
    <xf numFmtId="0" fontId="2" fillId="0" borderId="0" xfId="0" quotePrefix="1" applyFont="1" applyFill="1" applyAlignment="1">
      <alignment horizontal="center"/>
    </xf>
    <xf numFmtId="0" fontId="19" fillId="2" borderId="54" xfId="0" applyFont="1" applyFill="1" applyBorder="1" applyAlignment="1">
      <alignment horizontal="center"/>
    </xf>
    <xf numFmtId="167" fontId="16" fillId="5" borderId="16" xfId="2" applyNumberFormat="1" applyFont="1" applyFill="1" applyBorder="1" applyProtection="1"/>
    <xf numFmtId="167" fontId="16" fillId="5" borderId="5" xfId="2" applyNumberFormat="1" applyFont="1" applyFill="1" applyBorder="1" applyProtection="1"/>
    <xf numFmtId="0" fontId="0" fillId="0" borderId="0" xfId="0" applyFill="1" applyAlignment="1">
      <alignment horizontal="center" vertical="top"/>
    </xf>
    <xf numFmtId="16" fontId="0" fillId="0" borderId="0" xfId="0" quotePrefix="1" applyNumberFormat="1" applyFill="1" applyAlignment="1">
      <alignment horizontal="center" vertical="top"/>
    </xf>
    <xf numFmtId="0" fontId="30" fillId="0" borderId="0" xfId="4" applyFont="1" applyAlignment="1">
      <alignment horizontal="left" vertical="center"/>
    </xf>
    <xf numFmtId="0" fontId="31" fillId="0" borderId="0" xfId="4" applyFont="1" applyAlignment="1">
      <alignment horizontal="left" wrapText="1" indent="1"/>
    </xf>
    <xf numFmtId="0" fontId="31" fillId="0" borderId="0" xfId="4" applyFont="1" applyAlignment="1">
      <alignment horizontal="left" indent="1"/>
    </xf>
    <xf numFmtId="0" fontId="2" fillId="0" borderId="0" xfId="4" applyAlignment="1">
      <alignment horizontal="left" vertical="center" indent="2"/>
    </xf>
    <xf numFmtId="0" fontId="2" fillId="0" borderId="0" xfId="4" applyAlignment="1">
      <alignment horizontal="left" indent="1"/>
    </xf>
    <xf numFmtId="0" fontId="24" fillId="0" borderId="0" xfId="7" applyAlignment="1" applyProtection="1">
      <alignment horizontal="left" indent="1"/>
    </xf>
    <xf numFmtId="0" fontId="21" fillId="0" borderId="0" xfId="4" applyFont="1" applyAlignment="1">
      <alignment horizontal="center" vertical="top" wrapText="1"/>
    </xf>
    <xf numFmtId="0" fontId="2" fillId="0" borderId="0" xfId="4" applyAlignment="1">
      <alignment vertical="top" wrapText="1"/>
    </xf>
    <xf numFmtId="0" fontId="22" fillId="0" borderId="0" xfId="4" applyFont="1" applyAlignment="1">
      <alignment vertical="top" wrapText="1"/>
    </xf>
    <xf numFmtId="0" fontId="1" fillId="0" borderId="0" xfId="4" applyFont="1" applyAlignment="1">
      <alignment vertical="top" wrapText="1"/>
    </xf>
    <xf numFmtId="0" fontId="2" fillId="0" borderId="0" xfId="4" quotePrefix="1" applyAlignment="1">
      <alignment horizontal="left" vertical="top" wrapText="1" indent="1"/>
    </xf>
    <xf numFmtId="0" fontId="2" fillId="0" borderId="0" xfId="4" applyAlignment="1">
      <alignment horizontal="left" vertical="top" wrapText="1" indent="1"/>
    </xf>
    <xf numFmtId="0" fontId="2" fillId="0" borderId="0" xfId="4" quotePrefix="1" applyAlignment="1">
      <alignment horizontal="left" vertical="top" wrapText="1"/>
    </xf>
    <xf numFmtId="0" fontId="2" fillId="0" borderId="0" xfId="4" applyAlignment="1">
      <alignment horizontal="left" vertical="top" wrapText="1"/>
    </xf>
    <xf numFmtId="0" fontId="32" fillId="0" borderId="0" xfId="3" applyFont="1" applyFill="1" applyAlignment="1" applyProtection="1"/>
    <xf numFmtId="0" fontId="32" fillId="0" borderId="0" xfId="3" applyFont="1" applyFill="1" applyAlignment="1" applyProtection="1">
      <alignment wrapText="1"/>
    </xf>
    <xf numFmtId="0" fontId="32" fillId="0" borderId="0" xfId="3" quotePrefix="1" applyFont="1" applyFill="1" applyAlignment="1" applyProtection="1">
      <alignment horizontal="left"/>
    </xf>
    <xf numFmtId="0" fontId="32" fillId="0" borderId="0" xfId="3" quotePrefix="1" applyFont="1" applyFill="1" applyAlignment="1" applyProtection="1"/>
    <xf numFmtId="0" fontId="32" fillId="0" borderId="0" xfId="3" applyFont="1" applyFill="1" applyAlignment="1" applyProtection="1">
      <alignment horizontal="left" wrapText="1"/>
    </xf>
    <xf numFmtId="0" fontId="32" fillId="0" borderId="0" xfId="3" quotePrefix="1" applyFont="1" applyFill="1" applyAlignment="1" applyProtection="1">
      <alignment horizontal="left" wrapText="1"/>
    </xf>
    <xf numFmtId="0" fontId="15" fillId="0" borderId="0" xfId="0" applyFont="1" applyProtection="1"/>
    <xf numFmtId="0" fontId="6" fillId="0" borderId="0" xfId="0" applyFont="1" applyProtection="1"/>
    <xf numFmtId="0" fontId="18" fillId="0" borderId="0" xfId="0" applyFont="1" applyAlignment="1" applyProtection="1">
      <alignment horizontal="left"/>
    </xf>
    <xf numFmtId="0" fontId="6" fillId="0" borderId="0" xfId="0" applyFont="1" applyBorder="1" applyAlignment="1" applyProtection="1">
      <alignment horizontal="left"/>
    </xf>
    <xf numFmtId="0" fontId="6" fillId="0" borderId="0" xfId="0" applyFont="1" applyBorder="1" applyProtection="1"/>
    <xf numFmtId="10" fontId="6" fillId="0" borderId="0" xfId="0" applyNumberFormat="1" applyFont="1" applyProtection="1"/>
    <xf numFmtId="0" fontId="12" fillId="0" borderId="0" xfId="0" applyFont="1" applyProtection="1"/>
    <xf numFmtId="0" fontId="12" fillId="0" borderId="0" xfId="0" applyFont="1" applyAlignment="1" applyProtection="1">
      <alignment horizontal="center"/>
    </xf>
    <xf numFmtId="0" fontId="5" fillId="0" borderId="0" xfId="0" applyFont="1" applyProtection="1"/>
    <xf numFmtId="0" fontId="3" fillId="0" borderId="0" xfId="0" applyFont="1" applyBorder="1" applyProtection="1"/>
    <xf numFmtId="0" fontId="3" fillId="0" borderId="0" xfId="0" applyFont="1" applyProtection="1"/>
    <xf numFmtId="0" fontId="0" fillId="0" borderId="0" xfId="0" applyProtection="1"/>
    <xf numFmtId="10" fontId="3" fillId="0" borderId="0" xfId="0" applyNumberFormat="1" applyFont="1" applyProtection="1"/>
    <xf numFmtId="0" fontId="12" fillId="0" borderId="41" xfId="0" applyFont="1" applyBorder="1" applyProtection="1"/>
    <xf numFmtId="0" fontId="12" fillId="0" borderId="57" xfId="0" applyFont="1" applyBorder="1" applyProtection="1"/>
    <xf numFmtId="0" fontId="1" fillId="0" borderId="48" xfId="0" applyFont="1" applyBorder="1" applyAlignment="1" applyProtection="1">
      <alignment horizontal="centerContinuous"/>
    </xf>
    <xf numFmtId="0" fontId="12" fillId="0" borderId="49" xfId="0" applyFont="1" applyBorder="1" applyAlignment="1" applyProtection="1">
      <alignment horizontal="centerContinuous"/>
    </xf>
    <xf numFmtId="0" fontId="12" fillId="0" borderId="50" xfId="0" applyFont="1" applyBorder="1" applyAlignment="1" applyProtection="1">
      <alignment horizontal="centerContinuous"/>
    </xf>
    <xf numFmtId="0" fontId="1" fillId="0" borderId="41" xfId="0" applyFont="1" applyBorder="1" applyAlignment="1" applyProtection="1">
      <alignment horizontal="centerContinuous"/>
    </xf>
    <xf numFmtId="0" fontId="12" fillId="0" borderId="35" xfId="0" applyFont="1" applyBorder="1" applyAlignment="1" applyProtection="1">
      <alignment horizontal="centerContinuous"/>
    </xf>
    <xf numFmtId="0" fontId="12" fillId="0" borderId="36" xfId="0" applyFont="1" applyBorder="1" applyAlignment="1" applyProtection="1">
      <alignment horizontal="centerContinuous"/>
    </xf>
    <xf numFmtId="0" fontId="12" fillId="0" borderId="37" xfId="0" applyFont="1" applyBorder="1" applyAlignment="1" applyProtection="1">
      <alignment horizontal="centerContinuous"/>
    </xf>
    <xf numFmtId="0" fontId="12" fillId="0" borderId="38" xfId="0" applyFont="1" applyBorder="1" applyAlignment="1" applyProtection="1">
      <alignment horizontal="centerContinuous"/>
    </xf>
    <xf numFmtId="10" fontId="12" fillId="0" borderId="0" xfId="0" applyNumberFormat="1" applyFont="1" applyProtection="1"/>
    <xf numFmtId="0" fontId="6" fillId="0" borderId="30" xfId="0" applyFont="1" applyBorder="1" applyProtection="1"/>
    <xf numFmtId="0" fontId="12" fillId="0" borderId="27" xfId="0" applyFont="1" applyBorder="1" applyAlignment="1" applyProtection="1">
      <alignment horizontal="centerContinuous"/>
    </xf>
    <xf numFmtId="0" fontId="12" fillId="0" borderId="15" xfId="0" applyFont="1" applyBorder="1" applyAlignment="1" applyProtection="1">
      <alignment horizontal="center"/>
    </xf>
    <xf numFmtId="0" fontId="12" fillId="0" borderId="15" xfId="0" applyFont="1" applyBorder="1" applyAlignment="1" applyProtection="1">
      <alignment horizontal="centerContinuous"/>
    </xf>
    <xf numFmtId="0" fontId="12" fillId="0" borderId="28" xfId="0" applyFont="1" applyBorder="1" applyAlignment="1" applyProtection="1">
      <alignment horizontal="centerContinuous"/>
    </xf>
    <xf numFmtId="0" fontId="12" fillId="0" borderId="5" xfId="0" applyFont="1" applyBorder="1" applyAlignment="1" applyProtection="1">
      <alignment horizontal="centerContinuous"/>
    </xf>
    <xf numFmtId="49" fontId="12" fillId="0" borderId="28" xfId="0" applyNumberFormat="1" applyFont="1" applyBorder="1" applyAlignment="1" applyProtection="1">
      <alignment horizontal="center"/>
    </xf>
    <xf numFmtId="0" fontId="8" fillId="0" borderId="30" xfId="0" applyFont="1" applyBorder="1" applyProtection="1"/>
    <xf numFmtId="0" fontId="8" fillId="0" borderId="0" xfId="0" applyFont="1" applyBorder="1" applyProtection="1"/>
    <xf numFmtId="0" fontId="12" fillId="0" borderId="25" xfId="0" applyFont="1" applyBorder="1" applyAlignment="1" applyProtection="1">
      <alignment horizontal="centerContinuous"/>
    </xf>
    <xf numFmtId="0" fontId="12" fillId="0" borderId="13" xfId="0" applyFont="1" applyBorder="1" applyAlignment="1" applyProtection="1">
      <alignment horizontal="center"/>
    </xf>
    <xf numFmtId="0" fontId="12" fillId="0" borderId="13" xfId="0" applyFont="1" applyBorder="1" applyAlignment="1" applyProtection="1">
      <alignment horizontal="centerContinuous"/>
    </xf>
    <xf numFmtId="0" fontId="12" fillId="0" borderId="23" xfId="0" applyFont="1" applyBorder="1" applyAlignment="1" applyProtection="1">
      <alignment horizontal="center"/>
    </xf>
    <xf numFmtId="0" fontId="12" fillId="0" borderId="2" xfId="0" applyFont="1" applyBorder="1" applyAlignment="1" applyProtection="1">
      <alignment horizontal="centerContinuous"/>
    </xf>
    <xf numFmtId="10" fontId="12" fillId="0" borderId="23" xfId="0" applyNumberFormat="1" applyFont="1" applyBorder="1" applyAlignment="1" applyProtection="1">
      <alignment horizontal="center"/>
    </xf>
    <xf numFmtId="10" fontId="8" fillId="0" borderId="0" xfId="0" applyNumberFormat="1" applyFont="1" applyProtection="1"/>
    <xf numFmtId="0" fontId="8" fillId="0" borderId="0" xfId="0" applyFont="1" applyProtection="1"/>
    <xf numFmtId="0" fontId="12" fillId="0" borderId="30" xfId="0" applyFont="1" applyBorder="1" applyAlignment="1" applyProtection="1">
      <alignment horizontal="centerContinuous"/>
    </xf>
    <xf numFmtId="0" fontId="12" fillId="0" borderId="2" xfId="0" applyFont="1" applyBorder="1" applyAlignment="1" applyProtection="1">
      <alignment horizontal="center"/>
    </xf>
    <xf numFmtId="0" fontId="12" fillId="0" borderId="11" xfId="0" applyFont="1" applyBorder="1" applyAlignment="1" applyProtection="1">
      <alignment horizontal="centerContinuous"/>
    </xf>
    <xf numFmtId="10" fontId="12" fillId="0" borderId="11" xfId="0" applyNumberFormat="1" applyFont="1" applyBorder="1" applyAlignment="1" applyProtection="1">
      <alignment horizontal="center"/>
    </xf>
    <xf numFmtId="0" fontId="8" fillId="0" borderId="29" xfId="0" applyFont="1" applyBorder="1" applyProtection="1"/>
    <xf numFmtId="0" fontId="8" fillId="0" borderId="1" xfId="0" applyFont="1" applyBorder="1" applyProtection="1"/>
    <xf numFmtId="0" fontId="12" fillId="0" borderId="29" xfId="0" applyFont="1" applyBorder="1" applyAlignment="1" applyProtection="1">
      <alignment horizontal="centerContinuous"/>
    </xf>
    <xf numFmtId="0" fontId="12" fillId="0" borderId="4" xfId="0" applyFont="1" applyBorder="1" applyAlignment="1" applyProtection="1">
      <alignment horizontal="centerContinuous"/>
    </xf>
    <xf numFmtId="0" fontId="12" fillId="0" borderId="12" xfId="0" applyFont="1" applyBorder="1" applyAlignment="1" applyProtection="1">
      <alignment horizontal="center"/>
    </xf>
    <xf numFmtId="10" fontId="12" fillId="0" borderId="12" xfId="0" applyNumberFormat="1" applyFont="1" applyBorder="1" applyAlignment="1" applyProtection="1">
      <alignment horizontal="center"/>
    </xf>
    <xf numFmtId="0" fontId="17" fillId="6" borderId="25" xfId="0" applyFont="1" applyFill="1" applyBorder="1" applyProtection="1"/>
    <xf numFmtId="0" fontId="17" fillId="6" borderId="24" xfId="0" applyFont="1" applyFill="1" applyBorder="1" applyProtection="1"/>
    <xf numFmtId="0" fontId="4" fillId="6" borderId="25" xfId="0" applyFont="1" applyFill="1" applyBorder="1" applyProtection="1"/>
    <xf numFmtId="0" fontId="4" fillId="6" borderId="13" xfId="0" applyFont="1" applyFill="1" applyBorder="1" applyProtection="1"/>
    <xf numFmtId="0" fontId="4" fillId="6" borderId="23" xfId="0" applyFont="1" applyFill="1" applyBorder="1" applyProtection="1"/>
    <xf numFmtId="10" fontId="4" fillId="6" borderId="11" xfId="0" applyNumberFormat="1" applyFont="1" applyFill="1" applyBorder="1" applyAlignment="1" applyProtection="1">
      <alignment horizontal="right"/>
    </xf>
    <xf numFmtId="0" fontId="4" fillId="0" borderId="29" xfId="0" applyFont="1" applyBorder="1" applyProtection="1"/>
    <xf numFmtId="0" fontId="4" fillId="0" borderId="1" xfId="0" applyFont="1" applyBorder="1" applyProtection="1"/>
    <xf numFmtId="38" fontId="4" fillId="4" borderId="6" xfId="0" applyNumberFormat="1" applyFont="1" applyFill="1" applyBorder="1" applyAlignment="1" applyProtection="1">
      <alignment horizontal="right"/>
    </xf>
    <xf numFmtId="38" fontId="4" fillId="0" borderId="12" xfId="0" applyNumberFormat="1" applyFont="1" applyBorder="1" applyProtection="1"/>
    <xf numFmtId="38" fontId="4" fillId="0" borderId="29" xfId="0" applyNumberFormat="1" applyFont="1" applyBorder="1" applyProtection="1"/>
    <xf numFmtId="38" fontId="4" fillId="4" borderId="4" xfId="0" applyNumberFormat="1" applyFont="1" applyFill="1" applyBorder="1" applyAlignment="1" applyProtection="1">
      <alignment horizontal="right"/>
    </xf>
    <xf numFmtId="10" fontId="4" fillId="4" borderId="12" xfId="0" applyNumberFormat="1" applyFont="1" applyFill="1" applyBorder="1" applyAlignment="1" applyProtection="1">
      <alignment horizontal="right"/>
    </xf>
    <xf numFmtId="0" fontId="4" fillId="0" borderId="27" xfId="0" applyFont="1" applyBorder="1" applyProtection="1"/>
    <xf numFmtId="0" fontId="4" fillId="0" borderId="26" xfId="0" applyFont="1" applyBorder="1" applyProtection="1"/>
    <xf numFmtId="10" fontId="7" fillId="0" borderId="0" xfId="0" applyNumberFormat="1" applyFont="1" applyProtection="1"/>
    <xf numFmtId="0" fontId="7" fillId="0" borderId="0" xfId="0" applyFont="1" applyProtection="1"/>
    <xf numFmtId="38" fontId="4" fillId="6" borderId="25" xfId="0" applyNumberFormat="1" applyFont="1" applyFill="1" applyBorder="1" applyProtection="1"/>
    <xf numFmtId="38" fontId="4" fillId="6" borderId="7" xfId="0" applyNumberFormat="1" applyFont="1" applyFill="1" applyBorder="1" applyProtection="1"/>
    <xf numFmtId="38" fontId="4" fillId="6" borderId="24" xfId="0" applyNumberFormat="1" applyFont="1" applyFill="1" applyBorder="1" applyProtection="1"/>
    <xf numFmtId="38" fontId="4" fillId="6" borderId="23" xfId="0" applyNumberFormat="1" applyFont="1" applyFill="1" applyBorder="1" applyProtection="1"/>
    <xf numFmtId="38" fontId="4" fillId="6" borderId="19" xfId="0" applyNumberFormat="1" applyFont="1" applyFill="1" applyBorder="1" applyProtection="1"/>
    <xf numFmtId="38" fontId="4" fillId="6" borderId="13" xfId="0" applyNumberFormat="1" applyFont="1" applyFill="1" applyBorder="1" applyProtection="1"/>
    <xf numFmtId="10" fontId="4" fillId="6" borderId="23" xfId="0" applyNumberFormat="1" applyFont="1" applyFill="1" applyBorder="1" applyAlignment="1" applyProtection="1">
      <alignment horizontal="right"/>
    </xf>
    <xf numFmtId="38" fontId="4" fillId="0" borderId="4" xfId="0" applyNumberFormat="1" applyFont="1" applyBorder="1" applyProtection="1"/>
    <xf numFmtId="0" fontId="4" fillId="0" borderId="26" xfId="0" quotePrefix="1" applyFont="1" applyBorder="1" applyAlignment="1" applyProtection="1">
      <alignment horizontal="left"/>
    </xf>
    <xf numFmtId="10" fontId="4" fillId="4" borderId="28" xfId="0" applyNumberFormat="1" applyFont="1" applyFill="1" applyBorder="1" applyAlignment="1" applyProtection="1">
      <alignment horizontal="right"/>
    </xf>
    <xf numFmtId="0" fontId="4" fillId="0" borderId="30" xfId="0" applyFont="1" applyBorder="1" applyProtection="1"/>
    <xf numFmtId="0" fontId="4" fillId="0" borderId="0" xfId="0" applyFont="1" applyBorder="1" applyProtection="1"/>
    <xf numFmtId="0" fontId="17" fillId="6" borderId="29" xfId="0" applyFont="1" applyFill="1" applyBorder="1" applyProtection="1"/>
    <xf numFmtId="0" fontId="17" fillId="6" borderId="1" xfId="0" applyFont="1" applyFill="1" applyBorder="1" applyProtection="1"/>
    <xf numFmtId="38" fontId="4" fillId="6" borderId="2" xfId="0" applyNumberFormat="1" applyFont="1" applyFill="1" applyBorder="1" applyProtection="1"/>
    <xf numFmtId="0" fontId="17" fillId="0" borderId="30" xfId="0" applyFont="1" applyBorder="1" applyProtection="1"/>
    <xf numFmtId="0" fontId="4" fillId="0" borderId="0" xfId="0" quotePrefix="1" applyFont="1" applyBorder="1" applyAlignment="1" applyProtection="1">
      <alignment horizontal="left"/>
    </xf>
    <xf numFmtId="38" fontId="4" fillId="4" borderId="5" xfId="0" applyNumberFormat="1" applyFont="1" applyFill="1" applyBorder="1" applyAlignment="1" applyProtection="1">
      <alignment horizontal="right"/>
    </xf>
    <xf numFmtId="38" fontId="4" fillId="4" borderId="15" xfId="0" applyNumberFormat="1" applyFont="1" applyFill="1" applyBorder="1" applyAlignment="1" applyProtection="1">
      <alignment horizontal="right"/>
    </xf>
    <xf numFmtId="0" fontId="17" fillId="0" borderId="25" xfId="0" applyFont="1" applyBorder="1" applyProtection="1"/>
    <xf numFmtId="0" fontId="4" fillId="0" borderId="24" xfId="0" quotePrefix="1" applyFont="1" applyBorder="1" applyAlignment="1" applyProtection="1">
      <alignment horizontal="left"/>
    </xf>
    <xf numFmtId="38" fontId="4" fillId="0" borderId="30" xfId="0" applyNumberFormat="1" applyFont="1" applyBorder="1" applyProtection="1"/>
    <xf numFmtId="0" fontId="17" fillId="6" borderId="30" xfId="0" applyFont="1" applyFill="1" applyBorder="1" applyProtection="1"/>
    <xf numFmtId="0" fontId="17" fillId="6" borderId="0" xfId="0" applyFont="1" applyFill="1" applyBorder="1" applyProtection="1"/>
    <xf numFmtId="38" fontId="4" fillId="6" borderId="30" xfId="0" applyNumberFormat="1" applyFont="1" applyFill="1" applyBorder="1" applyProtection="1"/>
    <xf numFmtId="38" fontId="4" fillId="6" borderId="11" xfId="0" applyNumberFormat="1" applyFont="1" applyFill="1" applyBorder="1" applyProtection="1"/>
    <xf numFmtId="0" fontId="4" fillId="6" borderId="11" xfId="0" applyFont="1" applyFill="1" applyBorder="1" applyAlignment="1" applyProtection="1">
      <alignment horizontal="right"/>
    </xf>
    <xf numFmtId="0" fontId="12" fillId="0" borderId="0" xfId="0" applyFont="1" applyBorder="1" applyProtection="1"/>
    <xf numFmtId="38" fontId="4" fillId="4" borderId="4" xfId="0" applyNumberFormat="1" applyFont="1" applyFill="1" applyBorder="1" applyProtection="1"/>
    <xf numFmtId="0" fontId="4" fillId="4" borderId="12" xfId="0" applyFont="1" applyFill="1" applyBorder="1" applyAlignment="1" applyProtection="1">
      <alignment horizontal="right"/>
    </xf>
    <xf numFmtId="0" fontId="5" fillId="0" borderId="22" xfId="0" quotePrefix="1" applyFont="1" applyBorder="1" applyAlignment="1" applyProtection="1">
      <alignment horizontal="left"/>
    </xf>
    <xf numFmtId="0" fontId="5" fillId="0" borderId="3" xfId="0" applyFont="1" applyBorder="1" applyProtection="1"/>
    <xf numFmtId="10" fontId="4" fillId="0" borderId="34" xfId="0" applyNumberFormat="1" applyFont="1" applyBorder="1" applyAlignment="1" applyProtection="1">
      <alignment horizontal="right"/>
    </xf>
    <xf numFmtId="0" fontId="4" fillId="0" borderId="22" xfId="0" applyFont="1" applyBorder="1" applyProtection="1"/>
    <xf numFmtId="0" fontId="6" fillId="0" borderId="3" xfId="0" applyFont="1" applyBorder="1" applyProtection="1"/>
    <xf numFmtId="0" fontId="17" fillId="5" borderId="27" xfId="0" applyFont="1" applyFill="1" applyBorder="1" applyProtection="1"/>
    <xf numFmtId="0" fontId="17" fillId="5" borderId="26" xfId="0" applyFont="1" applyFill="1" applyBorder="1" applyAlignment="1" applyProtection="1">
      <alignment horizontal="right"/>
    </xf>
    <xf numFmtId="38" fontId="17" fillId="5" borderId="27" xfId="0" applyNumberFormat="1" applyFont="1" applyFill="1" applyBorder="1" applyProtection="1"/>
    <xf numFmtId="38" fontId="17" fillId="5" borderId="5" xfId="0" applyNumberFormat="1" applyFont="1" applyFill="1" applyBorder="1" applyProtection="1"/>
    <xf numFmtId="38" fontId="17" fillId="5" borderId="15" xfId="0" applyNumberFormat="1" applyFont="1" applyFill="1" applyBorder="1" applyProtection="1"/>
    <xf numFmtId="38" fontId="17" fillId="5" borderId="28" xfId="0" applyNumberFormat="1" applyFont="1" applyFill="1" applyBorder="1" applyProtection="1"/>
    <xf numFmtId="38" fontId="17" fillId="5" borderId="15" xfId="0" quotePrefix="1" applyNumberFormat="1" applyFont="1" applyFill="1" applyBorder="1" applyProtection="1"/>
    <xf numFmtId="10" fontId="17" fillId="5" borderId="28" xfId="0" applyNumberFormat="1" applyFont="1" applyFill="1" applyBorder="1" applyAlignment="1" applyProtection="1">
      <alignment horizontal="right"/>
    </xf>
    <xf numFmtId="0" fontId="17" fillId="5" borderId="44" xfId="0" applyFont="1" applyFill="1" applyBorder="1" applyAlignment="1" applyProtection="1">
      <alignment horizontal="right"/>
    </xf>
    <xf numFmtId="38" fontId="17" fillId="5" borderId="25" xfId="0" applyNumberFormat="1" applyFont="1" applyFill="1" applyBorder="1" applyProtection="1"/>
    <xf numFmtId="38" fontId="17" fillId="5" borderId="4" xfId="0" applyNumberFormat="1" applyFont="1" applyFill="1" applyBorder="1" applyProtection="1"/>
    <xf numFmtId="38" fontId="17" fillId="5" borderId="29" xfId="0" applyNumberFormat="1" applyFont="1" applyFill="1" applyBorder="1" applyProtection="1"/>
    <xf numFmtId="38" fontId="17" fillId="5" borderId="6" xfId="0" applyNumberFormat="1" applyFont="1" applyFill="1" applyBorder="1" applyAlignment="1" applyProtection="1">
      <alignment horizontal="right"/>
    </xf>
    <xf numFmtId="38" fontId="17" fillId="5" borderId="13" xfId="0" applyNumberFormat="1" applyFont="1" applyFill="1" applyBorder="1" applyProtection="1"/>
    <xf numFmtId="38" fontId="17" fillId="5" borderId="4" xfId="0" applyNumberFormat="1" applyFont="1" applyFill="1" applyBorder="1" applyAlignment="1" applyProtection="1">
      <alignment horizontal="right"/>
    </xf>
    <xf numFmtId="0" fontId="17" fillId="5" borderId="31" xfId="0" applyFont="1" applyFill="1" applyBorder="1" applyProtection="1"/>
    <xf numFmtId="0" fontId="17" fillId="5" borderId="58" xfId="0" applyFont="1" applyFill="1" applyBorder="1" applyAlignment="1" applyProtection="1">
      <alignment horizontal="right"/>
    </xf>
    <xf numFmtId="38" fontId="17" fillId="5" borderId="31" xfId="0" applyNumberFormat="1" applyFont="1" applyFill="1" applyBorder="1" applyProtection="1"/>
    <xf numFmtId="38" fontId="17" fillId="5" borderId="10" xfId="0" applyNumberFormat="1" applyFont="1" applyFill="1" applyBorder="1" applyProtection="1"/>
    <xf numFmtId="38" fontId="17" fillId="5" borderId="32" xfId="0" applyNumberFormat="1" applyFont="1" applyFill="1" applyBorder="1" applyProtection="1"/>
    <xf numFmtId="38" fontId="17" fillId="5" borderId="33" xfId="0" applyNumberFormat="1" applyFont="1" applyFill="1" applyBorder="1" applyProtection="1"/>
    <xf numFmtId="38" fontId="17" fillId="5" borderId="46" xfId="0" applyNumberFormat="1" applyFont="1" applyFill="1" applyBorder="1" applyProtection="1"/>
    <xf numFmtId="10" fontId="17" fillId="5" borderId="32" xfId="0" applyNumberFormat="1" applyFont="1" applyFill="1" applyBorder="1" applyAlignment="1" applyProtection="1">
      <alignment horizontal="right"/>
    </xf>
    <xf numFmtId="0" fontId="5" fillId="0" borderId="3" xfId="0" applyFont="1" applyBorder="1" applyAlignment="1" applyProtection="1">
      <alignment horizontal="center"/>
      <protection locked="0"/>
    </xf>
    <xf numFmtId="0" fontId="17" fillId="0" borderId="22" xfId="0" quotePrefix="1" applyFont="1" applyBorder="1" applyAlignment="1" applyProtection="1">
      <alignment horizontal="right" vertical="center"/>
    </xf>
    <xf numFmtId="0" fontId="12" fillId="0" borderId="34" xfId="0" applyFont="1" applyBorder="1" applyAlignment="1" applyProtection="1">
      <alignment horizontal="centerContinuous" vertical="center"/>
    </xf>
    <xf numFmtId="0" fontId="17" fillId="0" borderId="22" xfId="0" applyFont="1" applyBorder="1" applyAlignment="1" applyProtection="1">
      <alignment horizontal="right" vertical="center"/>
    </xf>
    <xf numFmtId="0" fontId="4" fillId="0" borderId="34" xfId="0" applyFont="1" applyBorder="1" applyAlignment="1" applyProtection="1">
      <alignment horizontal="center" vertical="center"/>
      <protection locked="0"/>
    </xf>
    <xf numFmtId="0" fontId="12" fillId="0" borderId="22" xfId="0" applyFont="1" applyBorder="1" applyAlignment="1" applyProtection="1">
      <alignment horizontal="right" vertical="center"/>
    </xf>
    <xf numFmtId="14" fontId="4" fillId="0" borderId="3" xfId="0" applyNumberFormat="1" applyFont="1" applyBorder="1" applyAlignment="1" applyProtection="1">
      <alignment horizontal="center" vertical="center"/>
      <protection locked="0"/>
    </xf>
    <xf numFmtId="14" fontId="5" fillId="0" borderId="3" xfId="0" applyNumberFormat="1" applyFont="1" applyBorder="1" applyAlignment="1" applyProtection="1">
      <alignment horizontal="center"/>
      <protection locked="0"/>
    </xf>
    <xf numFmtId="0" fontId="5" fillId="0" borderId="0" xfId="0" applyFont="1" applyBorder="1" applyProtection="1"/>
    <xf numFmtId="0" fontId="5" fillId="0" borderId="0" xfId="0" quotePrefix="1" applyFont="1" applyBorder="1" applyAlignment="1" applyProtection="1">
      <alignment horizontal="left"/>
    </xf>
    <xf numFmtId="0" fontId="19" fillId="0" borderId="22" xfId="0" applyFont="1" applyBorder="1" applyAlignment="1" applyProtection="1">
      <alignment horizontal="centerContinuous" vertical="center"/>
    </xf>
    <xf numFmtId="0" fontId="12" fillId="0" borderId="42" xfId="0" applyFont="1" applyBorder="1" applyAlignment="1" applyProtection="1">
      <alignment horizontal="centerContinuous" vertical="center"/>
    </xf>
    <xf numFmtId="0" fontId="12" fillId="0" borderId="3" xfId="0" applyFont="1" applyBorder="1" applyAlignment="1" applyProtection="1">
      <alignment horizontal="centerContinuous" vertical="center"/>
    </xf>
    <xf numFmtId="0" fontId="19" fillId="0" borderId="42" xfId="0" applyFont="1" applyBorder="1" applyAlignment="1" applyProtection="1">
      <alignment horizontal="centerContinuous" vertical="center"/>
    </xf>
    <xf numFmtId="0" fontId="12" fillId="0" borderId="51" xfId="0" applyFont="1" applyBorder="1" applyAlignment="1" applyProtection="1">
      <alignment horizontal="centerContinuous" vertical="center"/>
    </xf>
    <xf numFmtId="0" fontId="12" fillId="0" borderId="52" xfId="0" applyFont="1" applyBorder="1" applyAlignment="1" applyProtection="1">
      <alignment horizontal="centerContinuous" vertical="center"/>
    </xf>
    <xf numFmtId="0" fontId="12" fillId="0" borderId="39" xfId="0" applyFont="1" applyBorder="1" applyAlignment="1" applyProtection="1">
      <alignment horizontal="centerContinuous" vertical="center"/>
    </xf>
    <xf numFmtId="0" fontId="12" fillId="0" borderId="40" xfId="0" applyFont="1" applyBorder="1" applyAlignment="1" applyProtection="1">
      <alignment horizontal="centerContinuous" vertical="center"/>
    </xf>
    <xf numFmtId="0" fontId="19" fillId="0" borderId="4" xfId="0" applyFont="1" applyBorder="1" applyAlignment="1" applyProtection="1">
      <alignment horizontal="center" vertical="center"/>
    </xf>
    <xf numFmtId="0" fontId="19" fillId="0" borderId="4" xfId="0" applyFont="1" applyBorder="1" applyAlignment="1" applyProtection="1">
      <alignment horizontal="centerContinuous" vertical="center"/>
    </xf>
    <xf numFmtId="0" fontId="19" fillId="0" borderId="29" xfId="0" applyFont="1" applyBorder="1" applyAlignment="1" applyProtection="1">
      <alignment horizontal="center" vertical="center"/>
    </xf>
    <xf numFmtId="0" fontId="19" fillId="0" borderId="43" xfId="0" applyFont="1" applyBorder="1" applyAlignment="1" applyProtection="1">
      <alignment horizontal="centerContinuous" vertical="center"/>
    </xf>
    <xf numFmtId="0" fontId="19" fillId="0" borderId="6" xfId="0" applyFont="1" applyBorder="1" applyAlignment="1" applyProtection="1">
      <alignment horizontal="center" vertical="center"/>
    </xf>
    <xf numFmtId="0" fontId="19" fillId="0" borderId="12" xfId="0" applyFont="1" applyBorder="1" applyAlignment="1" applyProtection="1">
      <alignment horizontal="centerContinuous" vertical="center"/>
    </xf>
    <xf numFmtId="0" fontId="12" fillId="0" borderId="19" xfId="0" applyFont="1" applyBorder="1" applyAlignment="1" applyProtection="1">
      <alignment horizontal="centerContinuous"/>
    </xf>
    <xf numFmtId="0" fontId="12" fillId="0" borderId="19" xfId="0" applyFont="1" applyBorder="1" applyAlignment="1" applyProtection="1">
      <alignment horizontal="center"/>
    </xf>
    <xf numFmtId="0" fontId="12" fillId="0" borderId="11" xfId="0" applyFont="1" applyBorder="1" applyAlignment="1" applyProtection="1">
      <alignment horizontal="center"/>
    </xf>
    <xf numFmtId="0" fontId="12" fillId="0" borderId="30" xfId="0" applyFont="1" applyBorder="1" applyAlignment="1" applyProtection="1">
      <alignment horizontal="center"/>
    </xf>
    <xf numFmtId="0" fontId="12" fillId="0" borderId="2" xfId="0" quotePrefix="1" applyFont="1" applyBorder="1" applyAlignment="1" applyProtection="1">
      <alignment horizontal="center"/>
    </xf>
    <xf numFmtId="0" fontId="12" fillId="0" borderId="4" xfId="0" quotePrefix="1" applyFont="1" applyBorder="1" applyAlignment="1" applyProtection="1">
      <alignment horizontal="center"/>
    </xf>
    <xf numFmtId="0" fontId="12" fillId="0" borderId="29" xfId="0" applyFont="1" applyBorder="1" applyAlignment="1" applyProtection="1">
      <alignment horizontal="center"/>
    </xf>
    <xf numFmtId="0" fontId="12" fillId="0" borderId="6" xfId="0" applyFont="1" applyBorder="1" applyAlignment="1" applyProtection="1">
      <alignment horizontal="centerContinuous"/>
    </xf>
    <xf numFmtId="0" fontId="12" fillId="0" borderId="4" xfId="0" applyFont="1" applyBorder="1" applyAlignment="1" applyProtection="1">
      <alignment horizontal="center"/>
    </xf>
    <xf numFmtId="0" fontId="12" fillId="0" borderId="6" xfId="0" applyFont="1" applyBorder="1" applyAlignment="1" applyProtection="1">
      <alignment horizontal="center"/>
    </xf>
    <xf numFmtId="0" fontId="12" fillId="0" borderId="12" xfId="0" quotePrefix="1" applyFont="1" applyBorder="1" applyAlignment="1" applyProtection="1">
      <alignment horizontal="center"/>
    </xf>
    <xf numFmtId="0" fontId="19" fillId="0" borderId="29" xfId="0" applyFont="1" applyBorder="1" applyAlignment="1" applyProtection="1">
      <alignment horizontal="centerContinuous" vertical="center"/>
    </xf>
    <xf numFmtId="168" fontId="5" fillId="0" borderId="27" xfId="0" applyNumberFormat="1" applyFont="1" applyBorder="1" applyAlignment="1" applyProtection="1">
      <alignment horizontal="left" indent="2"/>
      <protection locked="0"/>
    </xf>
    <xf numFmtId="38" fontId="5" fillId="0" borderId="28" xfId="0" applyNumberFormat="1" applyFont="1" applyBorder="1" applyProtection="1">
      <protection locked="0"/>
    </xf>
    <xf numFmtId="168" fontId="5" fillId="0" borderId="29" xfId="0" applyNumberFormat="1" applyFont="1" applyBorder="1" applyAlignment="1" applyProtection="1">
      <alignment horizontal="left" indent="2"/>
      <protection locked="0"/>
    </xf>
    <xf numFmtId="38" fontId="5" fillId="0" borderId="12" xfId="0" applyNumberFormat="1" applyFont="1" applyBorder="1" applyProtection="1">
      <protection locked="0"/>
    </xf>
    <xf numFmtId="168" fontId="12" fillId="5" borderId="31" xfId="0" applyNumberFormat="1" applyFont="1" applyFill="1" applyBorder="1"/>
    <xf numFmtId="38" fontId="12" fillId="5" borderId="10" xfId="0" applyNumberFormat="1" applyFont="1" applyFill="1" applyBorder="1"/>
    <xf numFmtId="38" fontId="12" fillId="5" borderId="32" xfId="0" applyNumberFormat="1" applyFont="1" applyFill="1" applyBorder="1"/>
    <xf numFmtId="0" fontId="12" fillId="0" borderId="59" xfId="0" applyFont="1" applyBorder="1" applyProtection="1"/>
    <xf numFmtId="0" fontId="5" fillId="0" borderId="60" xfId="0" applyFont="1" applyBorder="1" applyAlignment="1" applyProtection="1">
      <alignment vertical="center"/>
    </xf>
    <xf numFmtId="0" fontId="12" fillId="0" borderId="60" xfId="0" applyFont="1" applyBorder="1" applyProtection="1"/>
    <xf numFmtId="0" fontId="19" fillId="0" borderId="60" xfId="0" applyFont="1" applyBorder="1" applyAlignment="1" applyProtection="1">
      <alignment horizontal="left"/>
    </xf>
    <xf numFmtId="0" fontId="12" fillId="0" borderId="55" xfId="0" applyFont="1" applyBorder="1" applyProtection="1"/>
    <xf numFmtId="0" fontId="2" fillId="0" borderId="54" xfId="0" applyFont="1" applyBorder="1" applyProtection="1">
      <protection locked="0"/>
    </xf>
    <xf numFmtId="0" fontId="2" fillId="0" borderId="55" xfId="0" applyFont="1" applyBorder="1" applyProtection="1">
      <protection locked="0"/>
    </xf>
    <xf numFmtId="0" fontId="5" fillId="0" borderId="55" xfId="0" applyFont="1" applyBorder="1" applyProtection="1">
      <protection locked="0"/>
    </xf>
    <xf numFmtId="0" fontId="5" fillId="0" borderId="54" xfId="0" applyFont="1" applyBorder="1" applyProtection="1">
      <protection locked="0"/>
    </xf>
    <xf numFmtId="0" fontId="12" fillId="5" borderId="56" xfId="0" applyFont="1" applyFill="1" applyBorder="1" applyAlignment="1">
      <alignment horizontal="right"/>
    </xf>
    <xf numFmtId="38" fontId="5" fillId="4" borderId="28" xfId="0" applyNumberFormat="1" applyFont="1" applyFill="1" applyBorder="1" applyAlignment="1">
      <alignment horizontal="right"/>
    </xf>
    <xf numFmtId="0" fontId="16" fillId="0" borderId="61" xfId="5" applyFont="1" applyBorder="1" applyAlignment="1">
      <alignment horizontal="center" wrapText="1"/>
    </xf>
    <xf numFmtId="0" fontId="16" fillId="0" borderId="35" xfId="5" applyFont="1" applyBorder="1" applyAlignment="1">
      <alignment horizontal="center" wrapText="1"/>
    </xf>
    <xf numFmtId="0" fontId="16" fillId="0" borderId="37" xfId="5" applyFont="1" applyBorder="1" applyAlignment="1">
      <alignment horizontal="center" wrapText="1"/>
    </xf>
    <xf numFmtId="0" fontId="16" fillId="0" borderId="62" xfId="5" applyFont="1" applyBorder="1" applyAlignment="1">
      <alignment horizontal="center" wrapText="1"/>
    </xf>
    <xf numFmtId="0" fontId="16" fillId="0" borderId="38" xfId="5" applyFont="1" applyBorder="1" applyAlignment="1">
      <alignment horizontal="center" wrapText="1"/>
    </xf>
    <xf numFmtId="0" fontId="16" fillId="0" borderId="63" xfId="5" applyFont="1" applyBorder="1" applyAlignment="1">
      <alignment horizontal="center" wrapText="1"/>
    </xf>
    <xf numFmtId="0" fontId="16" fillId="0" borderId="12" xfId="5" quotePrefix="1" applyFont="1" applyBorder="1" applyAlignment="1">
      <alignment horizontal="center" wrapText="1"/>
    </xf>
    <xf numFmtId="0" fontId="16" fillId="0" borderId="45" xfId="5" applyFont="1" applyBorder="1" applyAlignment="1">
      <alignment horizontal="center" wrapText="1"/>
    </xf>
    <xf numFmtId="0" fontId="16" fillId="0" borderId="28" xfId="5" applyFont="1" applyBorder="1" applyAlignment="1">
      <alignment horizontal="center" wrapText="1"/>
    </xf>
    <xf numFmtId="167" fontId="16" fillId="0" borderId="45" xfId="2" applyNumberFormat="1" applyFont="1" applyBorder="1" applyProtection="1">
      <protection locked="0"/>
    </xf>
    <xf numFmtId="167" fontId="16" fillId="0" borderId="28" xfId="5" applyNumberFormat="1" applyFont="1" applyBorder="1"/>
    <xf numFmtId="167" fontId="16" fillId="0" borderId="45" xfId="2" applyNumberFormat="1" applyFont="1" applyBorder="1" applyAlignment="1"/>
    <xf numFmtId="167" fontId="16" fillId="0" borderId="28" xfId="2" applyNumberFormat="1" applyFont="1" applyBorder="1" applyAlignment="1"/>
    <xf numFmtId="0" fontId="16" fillId="2" borderId="45" xfId="5" applyFont="1" applyFill="1" applyBorder="1"/>
    <xf numFmtId="0" fontId="16" fillId="2" borderId="28" xfId="5" applyFont="1" applyFill="1" applyBorder="1"/>
    <xf numFmtId="167" fontId="16" fillId="0" borderId="45" xfId="2" applyNumberFormat="1" applyFont="1" applyBorder="1"/>
    <xf numFmtId="167" fontId="16" fillId="5" borderId="28" xfId="5" applyNumberFormat="1" applyFont="1" applyFill="1" applyBorder="1" applyProtection="1"/>
    <xf numFmtId="0" fontId="16" fillId="0" borderId="45" xfId="5" applyFont="1" applyBorder="1"/>
    <xf numFmtId="0" fontId="16" fillId="0" borderId="30" xfId="5" applyFont="1" applyBorder="1" applyAlignment="1">
      <alignment wrapText="1"/>
    </xf>
    <xf numFmtId="0" fontId="16" fillId="0" borderId="11" xfId="5" applyFont="1" applyBorder="1" applyAlignment="1">
      <alignment wrapText="1"/>
    </xf>
    <xf numFmtId="0" fontId="16" fillId="2" borderId="66" xfId="5" applyFont="1" applyFill="1" applyBorder="1"/>
    <xf numFmtId="0" fontId="16" fillId="2" borderId="67" xfId="5" applyFont="1" applyFill="1" applyBorder="1"/>
    <xf numFmtId="0" fontId="16" fillId="2" borderId="68" xfId="5" applyFont="1" applyFill="1" applyBorder="1"/>
    <xf numFmtId="0" fontId="16" fillId="0" borderId="69" xfId="5" applyFont="1" applyFill="1" applyBorder="1" applyAlignment="1">
      <alignment horizontal="centerContinuous"/>
    </xf>
    <xf numFmtId="0" fontId="16" fillId="0" borderId="70" xfId="5" applyFont="1" applyFill="1" applyBorder="1" applyAlignment="1">
      <alignment horizontal="centerContinuous"/>
    </xf>
    <xf numFmtId="10" fontId="16" fillId="0" borderId="71" xfId="6" applyNumberFormat="1" applyFont="1" applyFill="1" applyBorder="1" applyAlignment="1">
      <alignment horizontal="center"/>
    </xf>
    <xf numFmtId="167" fontId="16" fillId="0" borderId="46" xfId="2" applyNumberFormat="1" applyFont="1" applyBorder="1" applyAlignment="1"/>
    <xf numFmtId="167" fontId="16" fillId="0" borderId="33" xfId="2" applyNumberFormat="1" applyFont="1" applyBorder="1" applyAlignment="1"/>
    <xf numFmtId="167" fontId="16" fillId="0" borderId="65" xfId="2" applyNumberFormat="1" applyFont="1" applyBorder="1" applyAlignment="1"/>
    <xf numFmtId="167" fontId="16" fillId="0" borderId="64" xfId="2" applyNumberFormat="1" applyFont="1" applyBorder="1" applyAlignment="1"/>
    <xf numFmtId="167" fontId="16" fillId="0" borderId="32" xfId="2" applyNumberFormat="1" applyFont="1" applyBorder="1" applyAlignment="1"/>
    <xf numFmtId="0" fontId="15" fillId="0" borderId="27" xfId="5" quotePrefix="1" applyFont="1" applyBorder="1" applyAlignment="1">
      <alignment horizontal="right"/>
    </xf>
    <xf numFmtId="0" fontId="16" fillId="2" borderId="27" xfId="5" applyFont="1" applyFill="1" applyBorder="1"/>
    <xf numFmtId="0" fontId="15" fillId="0" borderId="27" xfId="5" applyFont="1" applyBorder="1"/>
    <xf numFmtId="167" fontId="16" fillId="2" borderId="27" xfId="2" applyNumberFormat="1" applyFont="1" applyFill="1" applyBorder="1" applyAlignment="1"/>
    <xf numFmtId="0" fontId="15" fillId="0" borderId="27" xfId="5" applyFont="1" applyBorder="1" applyAlignment="1">
      <alignment horizontal="left" wrapText="1"/>
    </xf>
    <xf numFmtId="0" fontId="16" fillId="2" borderId="28" xfId="5" applyFont="1" applyFill="1" applyBorder="1" applyAlignment="1">
      <alignment horizontal="center" wrapText="1"/>
    </xf>
    <xf numFmtId="10" fontId="16" fillId="0" borderId="28" xfId="6" applyNumberFormat="1" applyFont="1" applyFill="1" applyBorder="1"/>
    <xf numFmtId="0" fontId="13" fillId="0" borderId="30" xfId="5" applyFont="1" applyBorder="1" applyAlignment="1">
      <alignment horizontal="left" wrapText="1"/>
    </xf>
    <xf numFmtId="0" fontId="16" fillId="2" borderId="32" xfId="5" applyFont="1" applyFill="1" applyBorder="1"/>
    <xf numFmtId="0" fontId="16" fillId="0" borderId="73" xfId="5" applyFont="1" applyBorder="1" applyAlignment="1">
      <alignment horizontal="center" wrapText="1"/>
    </xf>
    <xf numFmtId="0" fontId="16" fillId="0" borderId="74" xfId="5" quotePrefix="1" applyFont="1" applyBorder="1" applyAlignment="1">
      <alignment horizontal="center" wrapText="1"/>
    </xf>
    <xf numFmtId="0" fontId="15" fillId="0" borderId="74" xfId="5" applyFont="1" applyBorder="1" applyAlignment="1">
      <alignment horizontal="left" wrapText="1"/>
    </xf>
    <xf numFmtId="0" fontId="16" fillId="0" borderId="44" xfId="5" applyFont="1" applyBorder="1"/>
    <xf numFmtId="0" fontId="16" fillId="0" borderId="44" xfId="5" quotePrefix="1" applyFont="1" applyBorder="1" applyAlignment="1">
      <alignment horizontal="left"/>
    </xf>
    <xf numFmtId="0" fontId="15" fillId="0" borderId="44" xfId="5" quotePrefix="1" applyFont="1" applyBorder="1" applyAlignment="1">
      <alignment horizontal="right"/>
    </xf>
    <xf numFmtId="0" fontId="16" fillId="2" borderId="44" xfId="5" applyFont="1" applyFill="1" applyBorder="1"/>
    <xf numFmtId="0" fontId="15" fillId="0" borderId="44" xfId="5" applyFont="1" applyBorder="1"/>
    <xf numFmtId="0" fontId="16" fillId="0" borderId="44" xfId="0" applyFont="1" applyBorder="1"/>
    <xf numFmtId="0" fontId="16" fillId="0" borderId="44" xfId="0" quotePrefix="1" applyFont="1" applyBorder="1" applyAlignment="1">
      <alignment horizontal="left"/>
    </xf>
    <xf numFmtId="0" fontId="16" fillId="0" borderId="44" xfId="0" quotePrefix="1" applyFont="1" applyBorder="1" applyAlignment="1" applyProtection="1">
      <alignment horizontal="left"/>
      <protection locked="0"/>
    </xf>
    <xf numFmtId="167" fontId="16" fillId="2" borderId="44" xfId="2" applyNumberFormat="1" applyFont="1" applyFill="1" applyBorder="1" applyAlignment="1"/>
    <xf numFmtId="0" fontId="15" fillId="0" borderId="75" xfId="5" applyFont="1" applyBorder="1" applyAlignment="1">
      <alignment horizontal="left" wrapText="1"/>
    </xf>
    <xf numFmtId="0" fontId="13" fillId="0" borderId="74" xfId="5" applyFont="1" applyBorder="1" applyAlignment="1">
      <alignment horizontal="left" wrapText="1"/>
    </xf>
    <xf numFmtId="0" fontId="16" fillId="0" borderId="74" xfId="5" applyFont="1" applyBorder="1" applyAlignment="1">
      <alignment wrapText="1"/>
    </xf>
    <xf numFmtId="0" fontId="16" fillId="0" borderId="44" xfId="5" applyFont="1" applyBorder="1" applyAlignment="1">
      <alignment wrapText="1"/>
    </xf>
    <xf numFmtId="0" fontId="15" fillId="0" borderId="76" xfId="5" quotePrefix="1" applyFont="1" applyBorder="1" applyAlignment="1">
      <alignment horizontal="left"/>
    </xf>
    <xf numFmtId="0" fontId="15" fillId="0" borderId="41" xfId="5" applyFont="1" applyBorder="1"/>
    <xf numFmtId="0" fontId="16" fillId="0" borderId="30" xfId="5" applyFont="1" applyBorder="1"/>
    <xf numFmtId="0" fontId="15" fillId="0" borderId="30" xfId="5" applyFont="1" applyBorder="1" applyAlignment="1">
      <alignment horizontal="right"/>
    </xf>
    <xf numFmtId="0" fontId="15" fillId="0" borderId="69" xfId="5" applyFont="1" applyBorder="1" applyAlignment="1">
      <alignment horizontal="right"/>
    </xf>
    <xf numFmtId="0" fontId="15" fillId="0" borderId="29" xfId="5" applyFont="1" applyBorder="1" applyAlignment="1">
      <alignment horizontal="right"/>
    </xf>
    <xf numFmtId="0" fontId="15" fillId="0" borderId="27" xfId="5" applyFont="1" applyBorder="1" applyAlignment="1">
      <alignment horizontal="right"/>
    </xf>
    <xf numFmtId="0" fontId="15" fillId="7" borderId="27" xfId="5" applyFont="1" applyFill="1" applyBorder="1" applyAlignment="1">
      <alignment horizontal="right"/>
    </xf>
    <xf numFmtId="0" fontId="15" fillId="0" borderId="25" xfId="5" applyFont="1" applyBorder="1" applyAlignment="1">
      <alignment horizontal="right"/>
    </xf>
    <xf numFmtId="0" fontId="15" fillId="0" borderId="0" xfId="5" applyFont="1" applyBorder="1" applyAlignment="1">
      <alignment horizontal="centerContinuous"/>
    </xf>
    <xf numFmtId="0" fontId="15" fillId="0" borderId="61" xfId="5" applyFont="1" applyBorder="1" applyAlignment="1">
      <alignment horizontal="center" wrapText="1"/>
    </xf>
    <xf numFmtId="0" fontId="15" fillId="0" borderId="38" xfId="5" quotePrefix="1" applyFont="1" applyBorder="1" applyAlignment="1">
      <alignment horizontal="center" wrapText="1"/>
    </xf>
    <xf numFmtId="0" fontId="15" fillId="0" borderId="63" xfId="5" applyFont="1" applyBorder="1" applyAlignment="1">
      <alignment horizontal="center" wrapText="1"/>
    </xf>
    <xf numFmtId="0" fontId="15" fillId="0" borderId="12" xfId="5" applyFont="1" applyBorder="1" applyAlignment="1">
      <alignment horizontal="center" wrapText="1"/>
    </xf>
    <xf numFmtId="169" fontId="16" fillId="0" borderId="28" xfId="2" applyNumberFormat="1" applyFont="1" applyBorder="1" applyProtection="1"/>
    <xf numFmtId="0" fontId="15" fillId="0" borderId="36" xfId="5" applyFont="1" applyBorder="1" applyAlignment="1">
      <alignment horizontal="center" wrapText="1"/>
    </xf>
    <xf numFmtId="0" fontId="15" fillId="0" borderId="4" xfId="5" applyFont="1" applyBorder="1" applyAlignment="1">
      <alignment horizontal="center" wrapText="1"/>
    </xf>
    <xf numFmtId="167" fontId="16" fillId="0" borderId="15" xfId="2" applyNumberFormat="1" applyFont="1" applyBorder="1" applyProtection="1">
      <protection locked="0"/>
    </xf>
    <xf numFmtId="0" fontId="15" fillId="0" borderId="72" xfId="5" quotePrefix="1" applyFont="1" applyBorder="1" applyAlignment="1">
      <alignment horizontal="center" wrapText="1"/>
    </xf>
    <xf numFmtId="0" fontId="15" fillId="0" borderId="9" xfId="5" applyFont="1" applyBorder="1" applyAlignment="1">
      <alignment horizontal="center" wrapText="1"/>
    </xf>
    <xf numFmtId="167" fontId="16" fillId="0" borderId="18" xfId="2" applyNumberFormat="1" applyFont="1" applyBorder="1" applyProtection="1"/>
    <xf numFmtId="0" fontId="15" fillId="0" borderId="38" xfId="5" applyFont="1" applyBorder="1" applyAlignment="1">
      <alignment horizontal="center" wrapText="1"/>
    </xf>
    <xf numFmtId="167" fontId="16" fillId="0" borderId="28" xfId="2" applyNumberFormat="1" applyFont="1" applyBorder="1" applyProtection="1">
      <protection locked="0"/>
    </xf>
    <xf numFmtId="0" fontId="15" fillId="0" borderId="35" xfId="5" applyFont="1" applyBorder="1" applyAlignment="1">
      <alignment horizontal="center" wrapText="1"/>
    </xf>
    <xf numFmtId="0" fontId="15" fillId="0" borderId="12" xfId="5" quotePrefix="1" applyFont="1" applyBorder="1" applyAlignment="1">
      <alignment horizontal="center" wrapText="1"/>
    </xf>
    <xf numFmtId="0" fontId="16" fillId="0" borderId="45" xfId="5" applyFont="1" applyBorder="1" applyProtection="1">
      <protection locked="0"/>
    </xf>
    <xf numFmtId="167" fontId="16" fillId="0" borderId="28" xfId="2" applyNumberFormat="1" applyFont="1" applyBorder="1"/>
    <xf numFmtId="0" fontId="15" fillId="5" borderId="10" xfId="5" applyFont="1" applyFill="1" applyBorder="1"/>
    <xf numFmtId="166" fontId="16" fillId="5" borderId="10" xfId="5" applyNumberFormat="1" applyFont="1" applyFill="1" applyBorder="1"/>
    <xf numFmtId="167" fontId="16" fillId="5" borderId="10" xfId="2" applyNumberFormat="1" applyFont="1" applyFill="1" applyBorder="1"/>
    <xf numFmtId="167" fontId="16" fillId="5" borderId="32" xfId="2" applyNumberFormat="1" applyFont="1" applyFill="1" applyBorder="1"/>
    <xf numFmtId="167" fontId="16" fillId="5" borderId="33" xfId="2" applyNumberFormat="1" applyFont="1" applyFill="1" applyBorder="1"/>
    <xf numFmtId="167" fontId="16" fillId="5" borderId="64" xfId="2" applyNumberFormat="1" applyFont="1" applyFill="1" applyBorder="1"/>
    <xf numFmtId="0" fontId="15" fillId="5" borderId="33" xfId="5" applyFont="1" applyFill="1" applyBorder="1" applyAlignment="1">
      <alignment horizontal="center"/>
    </xf>
    <xf numFmtId="0" fontId="9" fillId="0" borderId="5" xfId="5" applyBorder="1" applyAlignment="1" applyProtection="1">
      <alignment horizontal="left"/>
      <protection locked="0"/>
    </xf>
    <xf numFmtId="0" fontId="9" fillId="0" borderId="6" xfId="5" applyBorder="1" applyAlignment="1" applyProtection="1">
      <alignment horizontal="left"/>
      <protection locked="0"/>
    </xf>
    <xf numFmtId="0" fontId="9" fillId="0" borderId="0" xfId="5" applyAlignment="1" applyProtection="1">
      <alignment horizontal="right"/>
    </xf>
    <xf numFmtId="0" fontId="1" fillId="0" borderId="0" xfId="0" applyFont="1"/>
    <xf numFmtId="0" fontId="1" fillId="0" borderId="0" xfId="0" applyFont="1" applyAlignment="1">
      <alignment vertical="top"/>
    </xf>
    <xf numFmtId="38" fontId="4" fillId="5" borderId="1" xfId="0" applyNumberFormat="1" applyFont="1" applyFill="1" applyBorder="1" applyProtection="1">
      <protection locked="0"/>
    </xf>
    <xf numFmtId="38" fontId="4" fillId="5" borderId="12" xfId="0" applyNumberFormat="1" applyFont="1" applyFill="1" applyBorder="1" applyProtection="1">
      <protection locked="0"/>
    </xf>
    <xf numFmtId="0" fontId="17" fillId="0" borderId="42" xfId="0" applyFont="1" applyBorder="1" applyAlignment="1" applyProtection="1">
      <alignment horizontal="left" vertical="center"/>
      <protection locked="0"/>
    </xf>
    <xf numFmtId="0" fontId="4" fillId="0" borderId="4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2" fillId="0" borderId="2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12" fillId="0" borderId="42" xfId="0" applyFont="1" applyBorder="1" applyAlignment="1" applyProtection="1">
      <alignment horizontal="left"/>
      <protection locked="0"/>
    </xf>
    <xf numFmtId="0" fontId="0" fillId="0" borderId="42" xfId="0" applyBorder="1" applyAlignment="1" applyProtection="1">
      <protection locked="0"/>
    </xf>
    <xf numFmtId="0" fontId="0" fillId="0" borderId="3" xfId="0" applyBorder="1" applyAlignment="1" applyProtection="1">
      <protection locked="0"/>
    </xf>
    <xf numFmtId="0" fontId="0" fillId="0" borderId="42" xfId="0" applyBorder="1" applyAlignment="1" applyProtection="1">
      <alignment horizontal="left"/>
      <protection locked="0"/>
    </xf>
    <xf numFmtId="0" fontId="0" fillId="0" borderId="3" xfId="0" applyBorder="1" applyAlignment="1" applyProtection="1">
      <alignment horizontal="left"/>
      <protection locked="0"/>
    </xf>
    <xf numFmtId="0" fontId="12" fillId="0" borderId="22" xfId="0" quotePrefix="1" applyFont="1" applyBorder="1" applyAlignment="1">
      <alignment horizontal="center"/>
    </xf>
    <xf numFmtId="0" fontId="0" fillId="0" borderId="3" xfId="0" applyBorder="1" applyAlignment="1"/>
    <xf numFmtId="0" fontId="5" fillId="0" borderId="22" xfId="0" applyFont="1" applyBorder="1" applyAlignment="1" applyProtection="1">
      <alignment horizontal="center"/>
      <protection locked="0"/>
    </xf>
    <xf numFmtId="0" fontId="0" fillId="0" borderId="3" xfId="0" applyBorder="1" applyAlignment="1">
      <alignment horizontal="center"/>
    </xf>
    <xf numFmtId="0" fontId="12" fillId="0" borderId="3" xfId="0" applyFont="1" applyBorder="1" applyAlignment="1" applyProtection="1">
      <alignment horizontal="left"/>
      <protection locked="0"/>
    </xf>
    <xf numFmtId="0" fontId="16" fillId="0" borderId="15" xfId="5" applyFont="1" applyBorder="1" applyAlignment="1" applyProtection="1">
      <alignment horizontal="left"/>
      <protection locked="0"/>
    </xf>
    <xf numFmtId="0" fontId="0" fillId="0" borderId="26" xfId="0" applyBorder="1" applyAlignment="1" applyProtection="1">
      <alignment horizontal="left"/>
      <protection locked="0"/>
    </xf>
    <xf numFmtId="0" fontId="0" fillId="0" borderId="18" xfId="0" applyBorder="1" applyAlignment="1" applyProtection="1">
      <alignment horizontal="left"/>
      <protection locked="0"/>
    </xf>
    <xf numFmtId="0" fontId="15" fillId="0" borderId="15" xfId="5" quotePrefix="1" applyFont="1" applyBorder="1" applyAlignment="1" applyProtection="1">
      <alignment horizontal="left"/>
      <protection locked="0"/>
    </xf>
    <xf numFmtId="167" fontId="16" fillId="0" borderId="27" xfId="2" applyNumberFormat="1" applyFont="1" applyBorder="1" applyAlignment="1"/>
    <xf numFmtId="0" fontId="0" fillId="0" borderId="18" xfId="0" applyBorder="1" applyAlignment="1"/>
    <xf numFmtId="0" fontId="16" fillId="0" borderId="41" xfId="5" quotePrefix="1" applyFont="1" applyBorder="1" applyAlignment="1">
      <alignment horizontal="center" wrapText="1"/>
    </xf>
    <xf numFmtId="0" fontId="0" fillId="0" borderId="72" xfId="0" applyBorder="1" applyAlignment="1">
      <alignment horizontal="center" wrapText="1"/>
    </xf>
    <xf numFmtId="0" fontId="16" fillId="0" borderId="29" xfId="5" quotePrefix="1" applyFont="1" applyBorder="1" applyAlignment="1">
      <alignment horizontal="center" wrapText="1"/>
    </xf>
    <xf numFmtId="0" fontId="0" fillId="0" borderId="9" xfId="0" applyBorder="1" applyAlignment="1">
      <alignment horizontal="center" wrapText="1"/>
    </xf>
    <xf numFmtId="167" fontId="16" fillId="0" borderId="31" xfId="2" applyNumberFormat="1" applyFont="1" applyBorder="1" applyAlignment="1"/>
    <xf numFmtId="0" fontId="0" fillId="0" borderId="64" xfId="0" applyBorder="1" applyAlignment="1"/>
    <xf numFmtId="14" fontId="9" fillId="0" borderId="26" xfId="5" applyNumberFormat="1" applyBorder="1" applyAlignment="1" applyProtection="1">
      <alignment horizontal="left"/>
      <protection locked="0"/>
    </xf>
    <xf numFmtId="0" fontId="9" fillId="0" borderId="26" xfId="5" applyBorder="1" applyAlignment="1" applyProtection="1">
      <alignment horizontal="left"/>
      <protection locked="0"/>
    </xf>
    <xf numFmtId="0" fontId="9" fillId="0" borderId="1" xfId="5" applyBorder="1" applyAlignment="1" applyProtection="1">
      <alignment horizontal="left"/>
      <protection locked="0"/>
    </xf>
    <xf numFmtId="0" fontId="11" fillId="0" borderId="0" xfId="5" applyFont="1" applyAlignment="1">
      <alignment horizontal="center"/>
    </xf>
    <xf numFmtId="0" fontId="9" fillId="0" borderId="15" xfId="5" applyBorder="1" applyAlignment="1" applyProtection="1">
      <protection locked="0"/>
    </xf>
    <xf numFmtId="0" fontId="0" fillId="0" borderId="18" xfId="0" applyBorder="1" applyAlignment="1" applyProtection="1">
      <protection locked="0"/>
    </xf>
    <xf numFmtId="0" fontId="10" fillId="0" borderId="4" xfId="5" applyFont="1" applyBorder="1" applyAlignment="1">
      <alignment wrapText="1"/>
    </xf>
    <xf numFmtId="0" fontId="0" fillId="0" borderId="9" xfId="0" applyBorder="1" applyAlignment="1">
      <alignment wrapText="1"/>
    </xf>
    <xf numFmtId="0" fontId="12" fillId="0" borderId="0" xfId="0" applyFont="1" applyAlignment="1">
      <alignment vertical="top" wrapText="1"/>
    </xf>
    <xf numFmtId="0" fontId="0" fillId="0" borderId="0" xfId="0" applyAlignment="1">
      <alignment wrapText="1"/>
    </xf>
    <xf numFmtId="0" fontId="12" fillId="0" borderId="0" xfId="0" quotePrefix="1" applyFont="1" applyAlignment="1">
      <alignment horizontal="left" vertical="top" wrapText="1"/>
    </xf>
    <xf numFmtId="0" fontId="12" fillId="0" borderId="0" xfId="0" applyFont="1" applyAlignment="1">
      <alignment vertical="top"/>
    </xf>
    <xf numFmtId="0" fontId="0" fillId="0" borderId="0" xfId="0" applyAlignment="1"/>
    <xf numFmtId="0" fontId="1" fillId="0" borderId="0" xfId="0" applyFont="1" applyAlignment="1">
      <alignment horizontal="center"/>
    </xf>
    <xf numFmtId="0" fontId="0" fillId="0" borderId="0" xfId="0" applyAlignment="1">
      <alignment horizontal="center"/>
    </xf>
    <xf numFmtId="0" fontId="12" fillId="0" borderId="0" xfId="0" applyFont="1" applyAlignment="1">
      <alignment horizontal="center" vertical="top"/>
    </xf>
    <xf numFmtId="0" fontId="12" fillId="0" borderId="0" xfId="0" applyFont="1" applyAlignment="1">
      <alignment horizontal="center"/>
    </xf>
    <xf numFmtId="0" fontId="0" fillId="0" borderId="0" xfId="0" quotePrefix="1" applyAlignment="1">
      <alignment horizontal="left" vertical="top" wrapText="1"/>
    </xf>
    <xf numFmtId="0" fontId="19" fillId="0" borderId="0" xfId="0" quotePrefix="1" applyFont="1" applyAlignment="1">
      <alignment horizontal="center"/>
    </xf>
  </cellXfs>
  <cellStyles count="8">
    <cellStyle name="Comma" xfId="1" builtinId="3"/>
    <cellStyle name="Comma_Oct Rev Form -  Providers" xfId="2" xr:uid="{00000000-0005-0000-0000-000001000000}"/>
    <cellStyle name="Hyperlink" xfId="3" builtinId="8"/>
    <cellStyle name="Hyperlink 2" xfId="7" xr:uid="{A4E493DE-E0C6-48A5-A631-982C11CAD9E4}"/>
    <cellStyle name="Normal" xfId="0" builtinId="0"/>
    <cellStyle name="Normal 2" xfId="4" xr:uid="{00000000-0005-0000-0000-000004000000}"/>
    <cellStyle name="Normal_Oct Rev Form -  Providers" xfId="5" xr:uid="{00000000-0005-0000-0000-000005000000}"/>
    <cellStyle name="Percent" xfId="6"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7</xdr:col>
      <xdr:colOff>0</xdr:colOff>
      <xdr:row>57</xdr:row>
      <xdr:rowOff>0</xdr:rowOff>
    </xdr:from>
    <xdr:to>
      <xdr:col>9</xdr:col>
      <xdr:colOff>0</xdr:colOff>
      <xdr:row>57</xdr:row>
      <xdr:rowOff>0</xdr:rowOff>
    </xdr:to>
    <xdr:sp macro="" textlink="">
      <xdr:nvSpPr>
        <xdr:cNvPr id="1411" name="Rectangle 3">
          <a:extLst>
            <a:ext uri="{FF2B5EF4-FFF2-40B4-BE49-F238E27FC236}">
              <a16:creationId xmlns:a16="http://schemas.microsoft.com/office/drawing/2014/main" id="{8D5DD28A-56F8-4A86-847D-3BBF0C2CBCDB}"/>
            </a:ext>
          </a:extLst>
        </xdr:cNvPr>
        <xdr:cNvSpPr>
          <a:spLocks noChangeArrowheads="1"/>
        </xdr:cNvSpPr>
      </xdr:nvSpPr>
      <xdr:spPr bwMode="auto">
        <a:xfrm>
          <a:off x="8641080" y="12291060"/>
          <a:ext cx="292608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9</xdr:col>
      <xdr:colOff>0</xdr:colOff>
      <xdr:row>57</xdr:row>
      <xdr:rowOff>0</xdr:rowOff>
    </xdr:from>
    <xdr:to>
      <xdr:col>11</xdr:col>
      <xdr:colOff>0</xdr:colOff>
      <xdr:row>57</xdr:row>
      <xdr:rowOff>0</xdr:rowOff>
    </xdr:to>
    <xdr:sp macro="" textlink="">
      <xdr:nvSpPr>
        <xdr:cNvPr id="1412" name="Rectangle 4">
          <a:extLst>
            <a:ext uri="{FF2B5EF4-FFF2-40B4-BE49-F238E27FC236}">
              <a16:creationId xmlns:a16="http://schemas.microsoft.com/office/drawing/2014/main" id="{7162D141-72E0-4DCC-82FA-3EDBEF2F69C3}"/>
            </a:ext>
          </a:extLst>
        </xdr:cNvPr>
        <xdr:cNvSpPr>
          <a:spLocks noChangeArrowheads="1"/>
        </xdr:cNvSpPr>
      </xdr:nvSpPr>
      <xdr:spPr bwMode="auto">
        <a:xfrm>
          <a:off x="11567160" y="12291060"/>
          <a:ext cx="292608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7</xdr:col>
      <xdr:colOff>0</xdr:colOff>
      <xdr:row>57</xdr:row>
      <xdr:rowOff>0</xdr:rowOff>
    </xdr:from>
    <xdr:to>
      <xdr:col>9</xdr:col>
      <xdr:colOff>0</xdr:colOff>
      <xdr:row>57</xdr:row>
      <xdr:rowOff>0</xdr:rowOff>
    </xdr:to>
    <xdr:sp macro="" textlink="">
      <xdr:nvSpPr>
        <xdr:cNvPr id="1415" name="Rectangle 7">
          <a:extLst>
            <a:ext uri="{FF2B5EF4-FFF2-40B4-BE49-F238E27FC236}">
              <a16:creationId xmlns:a16="http://schemas.microsoft.com/office/drawing/2014/main" id="{5853DC5E-57FA-4F4A-90F8-A3BF18C43A68}"/>
            </a:ext>
          </a:extLst>
        </xdr:cNvPr>
        <xdr:cNvSpPr>
          <a:spLocks noChangeArrowheads="1"/>
        </xdr:cNvSpPr>
      </xdr:nvSpPr>
      <xdr:spPr bwMode="auto">
        <a:xfrm>
          <a:off x="8641080" y="12291060"/>
          <a:ext cx="292608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9</xdr:col>
      <xdr:colOff>0</xdr:colOff>
      <xdr:row>57</xdr:row>
      <xdr:rowOff>0</xdr:rowOff>
    </xdr:from>
    <xdr:to>
      <xdr:col>11</xdr:col>
      <xdr:colOff>0</xdr:colOff>
      <xdr:row>57</xdr:row>
      <xdr:rowOff>0</xdr:rowOff>
    </xdr:to>
    <xdr:sp macro="" textlink="">
      <xdr:nvSpPr>
        <xdr:cNvPr id="1416" name="Rectangle 8">
          <a:extLst>
            <a:ext uri="{FF2B5EF4-FFF2-40B4-BE49-F238E27FC236}">
              <a16:creationId xmlns:a16="http://schemas.microsoft.com/office/drawing/2014/main" id="{D0D8D1D0-A4CD-4BD3-8CCA-C00F82F6AAC9}"/>
            </a:ext>
          </a:extLst>
        </xdr:cNvPr>
        <xdr:cNvSpPr>
          <a:spLocks noChangeArrowheads="1"/>
        </xdr:cNvSpPr>
      </xdr:nvSpPr>
      <xdr:spPr bwMode="auto">
        <a:xfrm>
          <a:off x="11567160" y="12291060"/>
          <a:ext cx="2926080" cy="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dhs.wisconsin.gov/business/allow-cost-manual.htm" TargetMode="External"/><Relationship Id="rId1" Type="http://schemas.openxmlformats.org/officeDocument/2006/relationships/hyperlink" Target="https://dcf.wisconsin.gov/files/finance/fias/pdf/dcfallowablecostmanual.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9"/>
  <sheetViews>
    <sheetView showGridLines="0" zoomScale="110" zoomScaleNormal="110" zoomScaleSheetLayoutView="170" workbookViewId="0"/>
  </sheetViews>
  <sheetFormatPr defaultRowHeight="15.75" x14ac:dyDescent="0.25"/>
  <cols>
    <col min="1" max="1" width="10" style="11" bestFit="1" customWidth="1"/>
    <col min="2" max="2" width="77.75" customWidth="1"/>
    <col min="3" max="3" width="9.5" style="11" customWidth="1"/>
  </cols>
  <sheetData>
    <row r="1" spans="1:3" x14ac:dyDescent="0.25">
      <c r="A1" s="4" t="s">
        <v>21</v>
      </c>
      <c r="B1" s="37"/>
      <c r="C1" s="37"/>
    </row>
    <row r="2" spans="1:3" x14ac:dyDescent="0.25">
      <c r="A2" s="4"/>
      <c r="B2" s="12" t="s">
        <v>228</v>
      </c>
      <c r="C2" s="37"/>
    </row>
    <row r="3" spans="1:3" x14ac:dyDescent="0.25">
      <c r="B3" s="12" t="s">
        <v>22</v>
      </c>
    </row>
    <row r="4" spans="1:3" x14ac:dyDescent="0.25">
      <c r="A4" s="11" t="s">
        <v>443</v>
      </c>
    </row>
    <row r="5" spans="1:3" x14ac:dyDescent="0.25">
      <c r="A5" s="171">
        <v>1</v>
      </c>
      <c r="B5" s="193" t="s">
        <v>23</v>
      </c>
      <c r="C5" s="171"/>
    </row>
    <row r="6" spans="1:3" x14ac:dyDescent="0.25">
      <c r="A6" s="171">
        <f>+A5+1</f>
        <v>2</v>
      </c>
      <c r="B6" s="194" t="s">
        <v>24</v>
      </c>
      <c r="C6" s="171"/>
    </row>
    <row r="7" spans="1:3" x14ac:dyDescent="0.25">
      <c r="A7" s="171">
        <f t="shared" ref="A7:A15" si="0">+A6+1</f>
        <v>3</v>
      </c>
      <c r="B7" s="193" t="s">
        <v>25</v>
      </c>
      <c r="C7" s="171"/>
    </row>
    <row r="8" spans="1:3" x14ac:dyDescent="0.25">
      <c r="A8" s="171">
        <f t="shared" si="0"/>
        <v>4</v>
      </c>
      <c r="B8" s="193" t="s">
        <v>26</v>
      </c>
      <c r="C8" s="171"/>
    </row>
    <row r="9" spans="1:3" x14ac:dyDescent="0.25">
      <c r="A9" s="171">
        <f t="shared" si="0"/>
        <v>5</v>
      </c>
      <c r="B9" s="195" t="s">
        <v>416</v>
      </c>
      <c r="C9" s="171"/>
    </row>
    <row r="10" spans="1:3" x14ac:dyDescent="0.25">
      <c r="A10" s="171">
        <f t="shared" si="0"/>
        <v>6</v>
      </c>
      <c r="B10" s="195" t="s">
        <v>417</v>
      </c>
      <c r="C10" s="171"/>
    </row>
    <row r="11" spans="1:3" x14ac:dyDescent="0.25">
      <c r="A11" s="171">
        <f t="shared" si="0"/>
        <v>7</v>
      </c>
      <c r="B11" s="195" t="s">
        <v>418</v>
      </c>
      <c r="C11" s="171"/>
    </row>
    <row r="12" spans="1:3" x14ac:dyDescent="0.25">
      <c r="A12" s="171">
        <f t="shared" si="0"/>
        <v>8</v>
      </c>
      <c r="B12" s="193" t="s">
        <v>282</v>
      </c>
      <c r="C12" s="172"/>
    </row>
    <row r="13" spans="1:3" x14ac:dyDescent="0.25">
      <c r="A13" s="177">
        <f t="shared" si="0"/>
        <v>9</v>
      </c>
      <c r="B13" s="196" t="s">
        <v>240</v>
      </c>
      <c r="C13" s="178"/>
    </row>
    <row r="14" spans="1:3" x14ac:dyDescent="0.25">
      <c r="A14" s="171">
        <f t="shared" si="0"/>
        <v>10</v>
      </c>
      <c r="B14" s="197" t="s">
        <v>311</v>
      </c>
      <c r="C14" s="171"/>
    </row>
    <row r="15" spans="1:3" x14ac:dyDescent="0.25">
      <c r="A15" s="171">
        <f t="shared" si="0"/>
        <v>11</v>
      </c>
      <c r="B15" s="198" t="s">
        <v>336</v>
      </c>
      <c r="C15" s="173"/>
    </row>
    <row r="19" spans="2:2" x14ac:dyDescent="0.25">
      <c r="B19" s="3"/>
    </row>
  </sheetData>
  <sheetProtection algorithmName="SHA-512" hashValue="V/gc926PgFBwNeexhFm/NbW0hsNM6DlRTqh2nHALpbnBzWigeQPSUAzGgJcr7sEoBrqEvgJsK4VrRlb1U2Or+g==" saltValue="T61HJ9dqg3khwMskkDk8Jw==" spinCount="100000" sheet="1" objects="1" scenarios="1"/>
  <phoneticPr fontId="0" type="noConversion"/>
  <hyperlinks>
    <hyperlink ref="B5" location="'1 Program Budget'!A1" display="PROVIDER AGENCY PROGRAM BUDGET SCHEDULE" xr:uid="{E2AC82F9-9255-4C52-942A-23E80D36C197}"/>
    <hyperlink ref="B6" location="'2 Program Budget Instructions'!A1" display="PROVIDER AGENCY PROGRAM BUDGET SCHEDULE INSTRUCTIONS" xr:uid="{E7E8B247-8584-4F27-B939-D4C7BCE4290E}"/>
    <hyperlink ref="B7" location="'3 Pers Sched'!A1" display="PROVIDER AGENCY PERSONNEL SCHEDULE" xr:uid="{F1BC2DC1-AD0C-415E-A03C-0CD30CA32046}"/>
    <hyperlink ref="B8" location="'4 Pers Sched Instructions'!A1" display="PROVIDER AGENCY PERSONNEL SCHEDULE INSTRUCTIONS" xr:uid="{6FDBEAEB-0EF2-49D7-832F-52EA4EF9586F}"/>
    <hyperlink ref="B9" location="'5 Revision Request - Section 1'!A1" display="REVISION REQUEST - SECTION 1" xr:uid="{1C09CA2A-03D5-47B3-A624-0247F92CE730}"/>
    <hyperlink ref="B10" location="'6 Revision Request - Section 2'!A1" display="REVISION REQUEST - SECTION 2" xr:uid="{08BCA41E-C7A6-490B-94B6-535285A45D2A}"/>
    <hyperlink ref="B11" location="'7 Revision Request - Section 3'!A1" display="REVISION REQUEST - SECTION 3" xr:uid="{042841B9-0F76-42E0-AE96-A3F127FCB8F1}"/>
    <hyperlink ref="B12" location="'8 Revision Req Instructions '!A1" display="REVISION REQUEST INSTRUCTIONS" xr:uid="{B39849BE-59BB-4B41-9F9C-43C952DCF790}"/>
    <hyperlink ref="B13" location="'9 Adm &amp; Pgm Guide'!A1" display="DEFINITION &amp; CLASSIFICATION GUIDELINES OF ADMINISTRATIVE AND PROGRAM COSTS" xr:uid="{67196996-7356-423B-B2BE-D7F1AE58C170}"/>
    <hyperlink ref="B14" location="'10 Budget Line Item Guide'!A1" display="BUDGET LINE ITEM EXPENSE GUIDELINES" xr:uid="{EA7F678E-0672-4F28-9878-2E9546180093}"/>
    <hyperlink ref="B15" location="'11 Unallowable Costs'!A1" display="UNALLOWABLE COSTS" xr:uid="{02FAF4DE-205A-4F71-9D52-30291234EB30}"/>
  </hyperlinks>
  <printOptions horizontalCentered="1"/>
  <pageMargins left="0.75" right="0.75" top="1" bottom="1" header="0.5" footer="0.5"/>
  <pageSetup orientation="portrait" r:id="rId1"/>
  <headerFooter alignWithMargins="0">
    <oddFooter>&amp;L&amp;"Arial,Regular"&amp;8&amp;F - &amp;A&amp;RPage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F3C63-1107-4742-9014-BEABBA1F03D9}">
  <dimension ref="A1:A78"/>
  <sheetViews>
    <sheetView showGridLines="0" zoomScale="90" zoomScaleNormal="90" workbookViewId="0"/>
  </sheetViews>
  <sheetFormatPr defaultColWidth="9" defaultRowHeight="15.75" x14ac:dyDescent="0.25"/>
  <cols>
    <col min="1" max="1" width="150.75" style="160" customWidth="1"/>
    <col min="2" max="16384" width="9" style="160"/>
  </cols>
  <sheetData>
    <row r="1" spans="1:1" ht="18.75" x14ac:dyDescent="0.25">
      <c r="A1" s="185" t="s">
        <v>242</v>
      </c>
    </row>
    <row r="2" spans="1:1" x14ac:dyDescent="0.25">
      <c r="A2" s="186"/>
    </row>
    <row r="3" spans="1:1" x14ac:dyDescent="0.25">
      <c r="A3" s="187" t="s">
        <v>243</v>
      </c>
    </row>
    <row r="4" spans="1:1" x14ac:dyDescent="0.25">
      <c r="A4" s="186" t="s">
        <v>244</v>
      </c>
    </row>
    <row r="5" spans="1:1" x14ac:dyDescent="0.25">
      <c r="A5" s="186"/>
    </row>
    <row r="6" spans="1:1" x14ac:dyDescent="0.25">
      <c r="A6" s="188" t="s">
        <v>245</v>
      </c>
    </row>
    <row r="7" spans="1:1" ht="23.25" customHeight="1" x14ac:dyDescent="0.25">
      <c r="A7" s="186" t="s">
        <v>246</v>
      </c>
    </row>
    <row r="8" spans="1:1" x14ac:dyDescent="0.25">
      <c r="A8" s="189" t="s">
        <v>247</v>
      </c>
    </row>
    <row r="9" spans="1:1" x14ac:dyDescent="0.25">
      <c r="A9" s="189" t="s">
        <v>248</v>
      </c>
    </row>
    <row r="10" spans="1:1" x14ac:dyDescent="0.25">
      <c r="A10" s="189" t="s">
        <v>249</v>
      </c>
    </row>
    <row r="11" spans="1:1" x14ac:dyDescent="0.25">
      <c r="A11" s="189" t="s">
        <v>250</v>
      </c>
    </row>
    <row r="12" spans="1:1" x14ac:dyDescent="0.25">
      <c r="A12" s="189" t="s">
        <v>445</v>
      </c>
    </row>
    <row r="13" spans="1:1" x14ac:dyDescent="0.25">
      <c r="A13" s="189" t="s">
        <v>251</v>
      </c>
    </row>
    <row r="14" spans="1:1" x14ac:dyDescent="0.25">
      <c r="A14" s="189" t="s">
        <v>252</v>
      </c>
    </row>
    <row r="15" spans="1:1" x14ac:dyDescent="0.25">
      <c r="A15" s="189" t="s">
        <v>253</v>
      </c>
    </row>
    <row r="16" spans="1:1" x14ac:dyDescent="0.25">
      <c r="A16" s="189" t="s">
        <v>254</v>
      </c>
    </row>
    <row r="17" spans="1:1" x14ac:dyDescent="0.25">
      <c r="A17" s="189" t="s">
        <v>446</v>
      </c>
    </row>
    <row r="18" spans="1:1" x14ac:dyDescent="0.25">
      <c r="A18" s="189" t="s">
        <v>255</v>
      </c>
    </row>
    <row r="19" spans="1:1" x14ac:dyDescent="0.25">
      <c r="A19" s="189" t="s">
        <v>256</v>
      </c>
    </row>
    <row r="20" spans="1:1" x14ac:dyDescent="0.25">
      <c r="A20" s="189" t="s">
        <v>257</v>
      </c>
    </row>
    <row r="21" spans="1:1" x14ac:dyDescent="0.25">
      <c r="A21" s="189" t="s">
        <v>258</v>
      </c>
    </row>
    <row r="22" spans="1:1" x14ac:dyDescent="0.25">
      <c r="A22" s="190" t="s">
        <v>259</v>
      </c>
    </row>
    <row r="23" spans="1:1" x14ac:dyDescent="0.25">
      <c r="A23" s="186"/>
    </row>
    <row r="24" spans="1:1" x14ac:dyDescent="0.25">
      <c r="A24" s="188" t="s">
        <v>260</v>
      </c>
    </row>
    <row r="25" spans="1:1" x14ac:dyDescent="0.25">
      <c r="A25" s="191" t="s">
        <v>261</v>
      </c>
    </row>
    <row r="26" spans="1:1" x14ac:dyDescent="0.25">
      <c r="A26" s="191" t="s">
        <v>447</v>
      </c>
    </row>
    <row r="27" spans="1:1" x14ac:dyDescent="0.25">
      <c r="A27" s="191" t="s">
        <v>448</v>
      </c>
    </row>
    <row r="28" spans="1:1" x14ac:dyDescent="0.25">
      <c r="A28" s="191" t="s">
        <v>262</v>
      </c>
    </row>
    <row r="29" spans="1:1" x14ac:dyDescent="0.25">
      <c r="A29" s="191" t="s">
        <v>263</v>
      </c>
    </row>
    <row r="30" spans="1:1" x14ac:dyDescent="0.25">
      <c r="A30" s="191" t="s">
        <v>264</v>
      </c>
    </row>
    <row r="31" spans="1:1" x14ac:dyDescent="0.25">
      <c r="A31" s="191" t="s">
        <v>265</v>
      </c>
    </row>
    <row r="32" spans="1:1" x14ac:dyDescent="0.25">
      <c r="A32" s="191" t="s">
        <v>266</v>
      </c>
    </row>
    <row r="33" spans="1:1" x14ac:dyDescent="0.25">
      <c r="A33" s="191" t="s">
        <v>267</v>
      </c>
    </row>
    <row r="34" spans="1:1" x14ac:dyDescent="0.25">
      <c r="A34" s="191" t="s">
        <v>268</v>
      </c>
    </row>
    <row r="35" spans="1:1" x14ac:dyDescent="0.25">
      <c r="A35" s="186" t="s">
        <v>269</v>
      </c>
    </row>
    <row r="36" spans="1:1" x14ac:dyDescent="0.25">
      <c r="A36" s="186"/>
    </row>
    <row r="37" spans="1:1" x14ac:dyDescent="0.25">
      <c r="A37" s="188" t="s">
        <v>270</v>
      </c>
    </row>
    <row r="38" spans="1:1" x14ac:dyDescent="0.25">
      <c r="A38" s="191" t="s">
        <v>271</v>
      </c>
    </row>
    <row r="39" spans="1:1" x14ac:dyDescent="0.25">
      <c r="A39" s="186"/>
    </row>
    <row r="40" spans="1:1" x14ac:dyDescent="0.25">
      <c r="A40" s="188" t="s">
        <v>272</v>
      </c>
    </row>
    <row r="41" spans="1:1" x14ac:dyDescent="0.25">
      <c r="A41" s="186"/>
    </row>
    <row r="42" spans="1:1" x14ac:dyDescent="0.25">
      <c r="A42" s="186"/>
    </row>
    <row r="43" spans="1:1" x14ac:dyDescent="0.25">
      <c r="A43" s="187" t="s">
        <v>273</v>
      </c>
    </row>
    <row r="44" spans="1:1" x14ac:dyDescent="0.25">
      <c r="A44" s="186" t="s">
        <v>274</v>
      </c>
    </row>
    <row r="45" spans="1:1" x14ac:dyDescent="0.25">
      <c r="A45" s="186"/>
    </row>
    <row r="46" spans="1:1" x14ac:dyDescent="0.25">
      <c r="A46" s="188" t="s">
        <v>245</v>
      </c>
    </row>
    <row r="47" spans="1:1" ht="23.25" customHeight="1" x14ac:dyDescent="0.25">
      <c r="A47" s="186" t="s">
        <v>449</v>
      </c>
    </row>
    <row r="48" spans="1:1" x14ac:dyDescent="0.25">
      <c r="A48" s="189" t="s">
        <v>275</v>
      </c>
    </row>
    <row r="49" spans="1:1" x14ac:dyDescent="0.25">
      <c r="A49" s="189" t="s">
        <v>457</v>
      </c>
    </row>
    <row r="50" spans="1:1" x14ac:dyDescent="0.25">
      <c r="A50" s="189" t="s">
        <v>276</v>
      </c>
    </row>
    <row r="51" spans="1:1" x14ac:dyDescent="0.25">
      <c r="A51" s="189" t="s">
        <v>458</v>
      </c>
    </row>
    <row r="52" spans="1:1" x14ac:dyDescent="0.25">
      <c r="A52" s="190" t="s">
        <v>277</v>
      </c>
    </row>
    <row r="53" spans="1:1" x14ac:dyDescent="0.25">
      <c r="A53" s="186"/>
    </row>
    <row r="54" spans="1:1" x14ac:dyDescent="0.25">
      <c r="A54" s="188" t="s">
        <v>260</v>
      </c>
    </row>
    <row r="55" spans="1:1" x14ac:dyDescent="0.25">
      <c r="A55" s="191" t="s">
        <v>261</v>
      </c>
    </row>
    <row r="56" spans="1:1" x14ac:dyDescent="0.25">
      <c r="A56" s="191" t="s">
        <v>450</v>
      </c>
    </row>
    <row r="57" spans="1:1" x14ac:dyDescent="0.25">
      <c r="A57" s="191" t="s">
        <v>459</v>
      </c>
    </row>
    <row r="58" spans="1:1" x14ac:dyDescent="0.25">
      <c r="A58" s="191" t="s">
        <v>262</v>
      </c>
    </row>
    <row r="59" spans="1:1" x14ac:dyDescent="0.25">
      <c r="A59" s="191" t="s">
        <v>263</v>
      </c>
    </row>
    <row r="60" spans="1:1" x14ac:dyDescent="0.25">
      <c r="A60" s="191" t="s">
        <v>460</v>
      </c>
    </row>
    <row r="61" spans="1:1" x14ac:dyDescent="0.25">
      <c r="A61" s="191" t="s">
        <v>264</v>
      </c>
    </row>
    <row r="62" spans="1:1" x14ac:dyDescent="0.25">
      <c r="A62" s="191" t="s">
        <v>265</v>
      </c>
    </row>
    <row r="63" spans="1:1" x14ac:dyDescent="0.25">
      <c r="A63" s="191" t="s">
        <v>266</v>
      </c>
    </row>
    <row r="64" spans="1:1" x14ac:dyDescent="0.25">
      <c r="A64" s="191" t="s">
        <v>267</v>
      </c>
    </row>
    <row r="65" spans="1:1" x14ac:dyDescent="0.25">
      <c r="A65" s="191" t="s">
        <v>268</v>
      </c>
    </row>
    <row r="66" spans="1:1" ht="31.5" x14ac:dyDescent="0.25">
      <c r="A66" s="192" t="s">
        <v>278</v>
      </c>
    </row>
    <row r="67" spans="1:1" x14ac:dyDescent="0.25">
      <c r="A67" s="186"/>
    </row>
    <row r="68" spans="1:1" x14ac:dyDescent="0.25">
      <c r="A68" s="188" t="s">
        <v>270</v>
      </c>
    </row>
    <row r="69" spans="1:1" x14ac:dyDescent="0.25">
      <c r="A69" s="191" t="s">
        <v>279</v>
      </c>
    </row>
    <row r="70" spans="1:1" x14ac:dyDescent="0.25">
      <c r="A70" s="186"/>
    </row>
    <row r="71" spans="1:1" x14ac:dyDescent="0.25">
      <c r="A71" s="188" t="s">
        <v>280</v>
      </c>
    </row>
    <row r="72" spans="1:1" x14ac:dyDescent="0.25">
      <c r="A72" s="188"/>
    </row>
    <row r="73" spans="1:1" x14ac:dyDescent="0.25">
      <c r="A73" s="188" t="s">
        <v>272</v>
      </c>
    </row>
    <row r="74" spans="1:1" x14ac:dyDescent="0.25">
      <c r="A74" s="186"/>
    </row>
    <row r="75" spans="1:1" ht="31.5" x14ac:dyDescent="0.25">
      <c r="A75" s="186" t="s">
        <v>281</v>
      </c>
    </row>
    <row r="76" spans="1:1" x14ac:dyDescent="0.25">
      <c r="A76" s="186"/>
    </row>
    <row r="77" spans="1:1" ht="31.5" x14ac:dyDescent="0.25">
      <c r="A77" s="186" t="s">
        <v>461</v>
      </c>
    </row>
    <row r="78" spans="1:1" x14ac:dyDescent="0.25">
      <c r="A78" s="186"/>
    </row>
  </sheetData>
  <sheetProtection algorithmName="SHA-512" hashValue="4fXmUq+v0RcaBhG34nWz/98/h/upvEo1+LsXDedsbh4DDsQbaBKYwW4Wng6zptHth8qDTrVqVN3QXepTElN3kA==" saltValue="DpAwD5U5XTjjMyE8DGnSnA==" spinCount="100000" sheet="1" objects="1" scenarios="1"/>
  <pageMargins left="0.5" right="0.5" top="0.5" bottom="0.5" header="0.25" footer="0.25"/>
  <pageSetup scale="85" orientation="portrait" r:id="rId1"/>
  <headerFooter alignWithMargins="0">
    <oddFooter>&amp;L&amp;10&amp;F - &amp;A&amp;RPage &amp;P of &amp;N</oddFooter>
  </headerFooter>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47"/>
  <sheetViews>
    <sheetView showGridLines="0" zoomScale="90" zoomScaleNormal="90" workbookViewId="0">
      <selection sqref="A1:B1"/>
    </sheetView>
  </sheetViews>
  <sheetFormatPr defaultRowHeight="15.75" x14ac:dyDescent="0.25"/>
  <cols>
    <col min="1" max="1" width="27.875" customWidth="1"/>
    <col min="2" max="2" width="72.125" customWidth="1"/>
  </cols>
  <sheetData>
    <row r="1" spans="1:2" x14ac:dyDescent="0.25">
      <c r="A1" s="521" t="s">
        <v>127</v>
      </c>
      <c r="B1" s="521"/>
    </row>
    <row r="2" spans="1:2" x14ac:dyDescent="0.25">
      <c r="A2" s="521" t="s">
        <v>311</v>
      </c>
      <c r="B2" s="521"/>
    </row>
    <row r="3" spans="1:2" ht="9.75" customHeight="1" x14ac:dyDescent="0.25">
      <c r="A3" s="133"/>
      <c r="B3" s="133"/>
    </row>
    <row r="4" spans="1:2" ht="11.25" customHeight="1" thickBot="1" x14ac:dyDescent="0.3">
      <c r="A4" s="133"/>
      <c r="B4" s="133"/>
    </row>
    <row r="5" spans="1:2" x14ac:dyDescent="0.25">
      <c r="A5" s="134" t="s">
        <v>47</v>
      </c>
      <c r="B5" s="135"/>
    </row>
    <row r="6" spans="1:2" ht="39" x14ac:dyDescent="0.25">
      <c r="A6" s="136" t="s">
        <v>48</v>
      </c>
      <c r="B6" s="137" t="s">
        <v>312</v>
      </c>
    </row>
    <row r="7" spans="1:2" x14ac:dyDescent="0.25">
      <c r="A7" s="136" t="s">
        <v>49</v>
      </c>
      <c r="B7" s="137" t="s">
        <v>313</v>
      </c>
    </row>
    <row r="8" spans="1:2" ht="26.25" x14ac:dyDescent="0.25">
      <c r="A8" s="138" t="s">
        <v>50</v>
      </c>
      <c r="B8" s="137" t="s">
        <v>314</v>
      </c>
    </row>
    <row r="9" spans="1:2" x14ac:dyDescent="0.25">
      <c r="A9" s="139"/>
      <c r="B9" s="140"/>
    </row>
    <row r="10" spans="1:2" x14ac:dyDescent="0.25">
      <c r="A10" s="174" t="s">
        <v>53</v>
      </c>
      <c r="B10" s="141"/>
    </row>
    <row r="11" spans="1:2" ht="26.25" x14ac:dyDescent="0.25">
      <c r="A11" s="136" t="s">
        <v>54</v>
      </c>
      <c r="B11" s="137" t="s">
        <v>315</v>
      </c>
    </row>
    <row r="12" spans="1:2" ht="39" x14ac:dyDescent="0.25">
      <c r="A12" s="142" t="s">
        <v>55</v>
      </c>
      <c r="B12" s="143" t="s">
        <v>316</v>
      </c>
    </row>
    <row r="13" spans="1:2" x14ac:dyDescent="0.25">
      <c r="A13" s="138" t="s">
        <v>56</v>
      </c>
      <c r="B13" s="137" t="s">
        <v>317</v>
      </c>
    </row>
    <row r="14" spans="1:2" x14ac:dyDescent="0.25">
      <c r="A14" s="138" t="s">
        <v>57</v>
      </c>
      <c r="B14" s="144" t="s">
        <v>318</v>
      </c>
    </row>
    <row r="15" spans="1:2" ht="26.25" x14ac:dyDescent="0.25">
      <c r="A15" s="138" t="s">
        <v>58</v>
      </c>
      <c r="B15" s="137" t="s">
        <v>319</v>
      </c>
    </row>
    <row r="16" spans="1:2" x14ac:dyDescent="0.25">
      <c r="A16" s="138" t="s">
        <v>59</v>
      </c>
      <c r="B16" s="137" t="s">
        <v>320</v>
      </c>
    </row>
    <row r="17" spans="1:2" x14ac:dyDescent="0.25">
      <c r="A17" s="138" t="s">
        <v>60</v>
      </c>
      <c r="B17" s="137" t="s">
        <v>321</v>
      </c>
    </row>
    <row r="18" spans="1:2" x14ac:dyDescent="0.25">
      <c r="A18" s="138" t="s">
        <v>61</v>
      </c>
      <c r="B18" s="137" t="s">
        <v>322</v>
      </c>
    </row>
    <row r="19" spans="1:2" x14ac:dyDescent="0.25">
      <c r="A19" s="138" t="s">
        <v>62</v>
      </c>
      <c r="B19" s="137" t="s">
        <v>323</v>
      </c>
    </row>
    <row r="20" spans="1:2" ht="26.25" x14ac:dyDescent="0.25">
      <c r="A20" s="138" t="s">
        <v>63</v>
      </c>
      <c r="B20" s="137" t="s">
        <v>324</v>
      </c>
    </row>
    <row r="21" spans="1:2" x14ac:dyDescent="0.25">
      <c r="A21" s="138" t="s">
        <v>64</v>
      </c>
      <c r="B21" s="137" t="s">
        <v>325</v>
      </c>
    </row>
    <row r="22" spans="1:2" x14ac:dyDescent="0.25">
      <c r="A22" s="138" t="s">
        <v>65</v>
      </c>
      <c r="B22" s="137" t="s">
        <v>326</v>
      </c>
    </row>
    <row r="23" spans="1:2" ht="26.25" x14ac:dyDescent="0.25">
      <c r="A23" s="145" t="s">
        <v>293</v>
      </c>
      <c r="B23" s="146" t="s">
        <v>327</v>
      </c>
    </row>
    <row r="24" spans="1:2" x14ac:dyDescent="0.25">
      <c r="A24" s="145" t="s">
        <v>294</v>
      </c>
      <c r="B24" s="140"/>
    </row>
    <row r="25" spans="1:2" x14ac:dyDescent="0.25">
      <c r="A25" s="139"/>
      <c r="B25" s="140"/>
    </row>
    <row r="26" spans="1:2" x14ac:dyDescent="0.25">
      <c r="A26" s="174" t="s">
        <v>68</v>
      </c>
      <c r="B26" s="141"/>
    </row>
    <row r="27" spans="1:2" x14ac:dyDescent="0.25">
      <c r="A27" s="136" t="s">
        <v>69</v>
      </c>
      <c r="B27" s="137" t="s">
        <v>328</v>
      </c>
    </row>
    <row r="28" spans="1:2" x14ac:dyDescent="0.25">
      <c r="A28" s="138" t="s">
        <v>70</v>
      </c>
      <c r="B28" s="137" t="s">
        <v>329</v>
      </c>
    </row>
    <row r="29" spans="1:2" ht="26.25" x14ac:dyDescent="0.25">
      <c r="A29" s="147" t="s">
        <v>71</v>
      </c>
      <c r="B29" s="137" t="s">
        <v>330</v>
      </c>
    </row>
    <row r="30" spans="1:2" x14ac:dyDescent="0.25">
      <c r="A30" s="138" t="s">
        <v>72</v>
      </c>
      <c r="B30" s="137" t="s">
        <v>331</v>
      </c>
    </row>
    <row r="31" spans="1:2" x14ac:dyDescent="0.25">
      <c r="A31" s="136" t="s">
        <v>73</v>
      </c>
      <c r="B31" s="137" t="s">
        <v>332</v>
      </c>
    </row>
    <row r="32" spans="1:2" x14ac:dyDescent="0.25">
      <c r="A32" s="139"/>
      <c r="B32" s="140"/>
    </row>
    <row r="33" spans="1:2" x14ac:dyDescent="0.25">
      <c r="A33" s="174" t="s">
        <v>76</v>
      </c>
      <c r="B33" s="148"/>
    </row>
    <row r="34" spans="1:2" ht="39" x14ac:dyDescent="0.25">
      <c r="A34" s="136" t="s">
        <v>77</v>
      </c>
      <c r="B34" s="137" t="s">
        <v>333</v>
      </c>
    </row>
    <row r="35" spans="1:2" x14ac:dyDescent="0.25">
      <c r="A35" s="139"/>
      <c r="B35" s="140"/>
    </row>
    <row r="36" spans="1:2" x14ac:dyDescent="0.25">
      <c r="A36" s="149" t="s">
        <v>80</v>
      </c>
      <c r="B36" s="148"/>
    </row>
    <row r="37" spans="1:2" x14ac:dyDescent="0.25">
      <c r="A37" s="150" t="s">
        <v>295</v>
      </c>
      <c r="B37" s="137" t="s">
        <v>334</v>
      </c>
    </row>
    <row r="38" spans="1:2" x14ac:dyDescent="0.25">
      <c r="A38" s="151" t="s">
        <v>296</v>
      </c>
      <c r="B38" s="137" t="s">
        <v>334</v>
      </c>
    </row>
    <row r="39" spans="1:2" x14ac:dyDescent="0.25">
      <c r="A39" s="152"/>
      <c r="B39" s="140"/>
    </row>
    <row r="40" spans="1:2" x14ac:dyDescent="0.25">
      <c r="A40" s="174" t="s">
        <v>83</v>
      </c>
      <c r="B40" s="148"/>
    </row>
    <row r="41" spans="1:2" x14ac:dyDescent="0.25">
      <c r="A41" s="153" t="s">
        <v>84</v>
      </c>
      <c r="B41" s="140"/>
    </row>
    <row r="42" spans="1:2" x14ac:dyDescent="0.25">
      <c r="A42" s="138" t="s">
        <v>85</v>
      </c>
      <c r="B42" s="140"/>
    </row>
    <row r="43" spans="1:2" x14ac:dyDescent="0.25">
      <c r="A43" s="138" t="s">
        <v>86</v>
      </c>
      <c r="B43" s="140"/>
    </row>
    <row r="44" spans="1:2" x14ac:dyDescent="0.25">
      <c r="A44" s="138" t="s">
        <v>87</v>
      </c>
      <c r="B44" s="140"/>
    </row>
    <row r="45" spans="1:2" x14ac:dyDescent="0.25">
      <c r="A45" s="138" t="s">
        <v>88</v>
      </c>
      <c r="B45" s="140"/>
    </row>
    <row r="46" spans="1:2" ht="16.5" thickBot="1" x14ac:dyDescent="0.3">
      <c r="A46" s="154"/>
      <c r="B46" s="155"/>
    </row>
    <row r="47" spans="1:2" x14ac:dyDescent="0.25">
      <c r="A47" s="156" t="s">
        <v>442</v>
      </c>
      <c r="B47" s="156"/>
    </row>
  </sheetData>
  <sheetProtection algorithmName="SHA-512" hashValue="Uf18bvahKfQV0abvEPgvc2yBeB2eCvpV5lByvyyGg6GjI5NMXmg2btDOKhBwK8rpqy6f4oISZ9jl31hPsUXJvQ==" saltValue="rfLp0M15VnAb7OQSMlG2Yw==" spinCount="100000" sheet="1" objects="1" scenarios="1"/>
  <mergeCells count="2">
    <mergeCell ref="A1:B1"/>
    <mergeCell ref="A2:B2"/>
  </mergeCells>
  <phoneticPr fontId="0" type="noConversion"/>
  <pageMargins left="0.5" right="0.25" top="0.5" bottom="0.5" header="0.5" footer="0.5"/>
  <pageSetup scale="86" orientation="portrait" r:id="rId1"/>
  <headerFooter alignWithMargins="0">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40"/>
  <sheetViews>
    <sheetView showGridLines="0" zoomScale="90" zoomScaleNormal="90" workbookViewId="0"/>
  </sheetViews>
  <sheetFormatPr defaultColWidth="9" defaultRowHeight="15.75" x14ac:dyDescent="0.25"/>
  <cols>
    <col min="1" max="1" width="110.125" style="160" customWidth="1"/>
    <col min="2" max="9" width="9" style="160"/>
    <col min="10" max="10" width="10.5" style="160" customWidth="1"/>
    <col min="11" max="16384" width="9" style="160"/>
  </cols>
  <sheetData>
    <row r="1" spans="1:1" ht="18.75" x14ac:dyDescent="0.3">
      <c r="A1" s="159" t="s">
        <v>337</v>
      </c>
    </row>
    <row r="2" spans="1:1" ht="18.75" x14ac:dyDescent="0.3">
      <c r="A2" s="159" t="s">
        <v>338</v>
      </c>
    </row>
    <row r="3" spans="1:1" ht="18.75" x14ac:dyDescent="0.3">
      <c r="A3" s="159" t="s">
        <v>339</v>
      </c>
    </row>
    <row r="4" spans="1:1" ht="18.75" x14ac:dyDescent="0.3">
      <c r="A4" s="159" t="s">
        <v>340</v>
      </c>
    </row>
    <row r="5" spans="1:1" x14ac:dyDescent="0.25">
      <c r="A5" s="161"/>
    </row>
    <row r="6" spans="1:1" x14ac:dyDescent="0.25">
      <c r="A6" s="179" t="s">
        <v>341</v>
      </c>
    </row>
    <row r="7" spans="1:1" ht="48" customHeight="1" x14ac:dyDescent="0.25">
      <c r="A7" s="180" t="s">
        <v>342</v>
      </c>
    </row>
    <row r="8" spans="1:1" ht="52.5" customHeight="1" x14ac:dyDescent="0.25">
      <c r="A8" s="180" t="s">
        <v>343</v>
      </c>
    </row>
    <row r="9" spans="1:1" x14ac:dyDescent="0.25">
      <c r="A9" s="161"/>
    </row>
    <row r="10" spans="1:1" x14ac:dyDescent="0.25">
      <c r="A10" s="179" t="s">
        <v>344</v>
      </c>
    </row>
    <row r="11" spans="1:1" x14ac:dyDescent="0.25">
      <c r="A11" s="181" t="s">
        <v>345</v>
      </c>
    </row>
    <row r="12" spans="1:1" x14ac:dyDescent="0.25">
      <c r="A12" s="181" t="s">
        <v>346</v>
      </c>
    </row>
    <row r="13" spans="1:1" x14ac:dyDescent="0.25">
      <c r="A13" s="161"/>
    </row>
    <row r="14" spans="1:1" x14ac:dyDescent="0.25">
      <c r="A14" s="179" t="s">
        <v>347</v>
      </c>
    </row>
    <row r="15" spans="1:1" x14ac:dyDescent="0.25">
      <c r="A15" s="181" t="s">
        <v>348</v>
      </c>
    </row>
    <row r="16" spans="1:1" x14ac:dyDescent="0.25">
      <c r="A16" s="181" t="s">
        <v>349</v>
      </c>
    </row>
    <row r="17" spans="1:1" x14ac:dyDescent="0.25">
      <c r="A17" s="161"/>
    </row>
    <row r="18" spans="1:1" x14ac:dyDescent="0.25">
      <c r="A18" s="179" t="s">
        <v>350</v>
      </c>
    </row>
    <row r="19" spans="1:1" x14ac:dyDescent="0.25">
      <c r="A19" s="181" t="s">
        <v>351</v>
      </c>
    </row>
    <row r="20" spans="1:1" ht="32.25" customHeight="1" x14ac:dyDescent="0.25">
      <c r="A20" s="180" t="s">
        <v>352</v>
      </c>
    </row>
    <row r="21" spans="1:1" ht="28.5" customHeight="1" x14ac:dyDescent="0.25">
      <c r="A21" s="180" t="s">
        <v>353</v>
      </c>
    </row>
    <row r="22" spans="1:1" x14ac:dyDescent="0.25">
      <c r="A22" s="161"/>
    </row>
    <row r="23" spans="1:1" x14ac:dyDescent="0.25">
      <c r="A23" s="179" t="s">
        <v>354</v>
      </c>
    </row>
    <row r="24" spans="1:1" x14ac:dyDescent="0.25">
      <c r="A24" s="181" t="s">
        <v>355</v>
      </c>
    </row>
    <row r="25" spans="1:1" x14ac:dyDescent="0.25">
      <c r="A25" s="181" t="s">
        <v>356</v>
      </c>
    </row>
    <row r="26" spans="1:1" x14ac:dyDescent="0.25">
      <c r="A26" s="182"/>
    </row>
    <row r="27" spans="1:1" x14ac:dyDescent="0.25">
      <c r="A27" s="179" t="s">
        <v>357</v>
      </c>
    </row>
    <row r="28" spans="1:1" ht="36" customHeight="1" x14ac:dyDescent="0.25">
      <c r="A28" s="180" t="s">
        <v>358</v>
      </c>
    </row>
    <row r="30" spans="1:1" ht="28.5" customHeight="1" x14ac:dyDescent="0.25"/>
    <row r="40" ht="36" customHeight="1" x14ac:dyDescent="0.25"/>
  </sheetData>
  <sheetProtection algorithmName="SHA-512" hashValue="eJuQ152CxNAG/ordEdfTwErWUyKvs4I2J7xH6YlbkO860r2GzTsvY2opMXUt0L/HZptA4o21bpo9GPE/aI+Vtg==" saltValue="5wCvW2PCY8hwS/NMuzJ98w==" spinCount="100000" sheet="1" objects="1" scenarios="1"/>
  <pageMargins left="0.7" right="0.7" top="0.75" bottom="0.75" header="0.3" footer="0.3"/>
  <pageSetup scale="77" orientation="portrait" r:id="rId1"/>
  <headerFooter>
    <oddFooter>&amp;RPage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26"/>
  <sheetViews>
    <sheetView showGridLines="0" zoomScale="90" zoomScaleNormal="90" workbookViewId="0"/>
  </sheetViews>
  <sheetFormatPr defaultColWidth="9" defaultRowHeight="15.75" x14ac:dyDescent="0.25"/>
  <cols>
    <col min="1" max="1" width="110.125" style="160" customWidth="1"/>
    <col min="2" max="16384" width="9" style="160"/>
  </cols>
  <sheetData>
    <row r="1" spans="1:1" x14ac:dyDescent="0.25">
      <c r="A1" s="179" t="s">
        <v>359</v>
      </c>
    </row>
    <row r="2" spans="1:1" ht="50.25" customHeight="1" x14ac:dyDescent="0.25">
      <c r="A2" s="180" t="s">
        <v>444</v>
      </c>
    </row>
    <row r="3" spans="1:1" x14ac:dyDescent="0.25">
      <c r="A3" s="161"/>
    </row>
    <row r="4" spans="1:1" x14ac:dyDescent="0.25">
      <c r="A4" s="179" t="s">
        <v>360</v>
      </c>
    </row>
    <row r="5" spans="1:1" x14ac:dyDescent="0.25">
      <c r="A5" s="181" t="s">
        <v>361</v>
      </c>
    </row>
    <row r="6" spans="1:1" x14ac:dyDescent="0.25">
      <c r="A6" s="161"/>
    </row>
    <row r="7" spans="1:1" x14ac:dyDescent="0.25">
      <c r="A7" s="179" t="s">
        <v>362</v>
      </c>
    </row>
    <row r="8" spans="1:1" x14ac:dyDescent="0.25">
      <c r="A8" s="181" t="s">
        <v>363</v>
      </c>
    </row>
    <row r="9" spans="1:1" x14ac:dyDescent="0.25">
      <c r="A9" s="161"/>
    </row>
    <row r="10" spans="1:1" x14ac:dyDescent="0.25">
      <c r="A10" s="179" t="s">
        <v>364</v>
      </c>
    </row>
    <row r="11" spans="1:1" ht="47.25" x14ac:dyDescent="0.25">
      <c r="A11" s="180" t="s">
        <v>365</v>
      </c>
    </row>
    <row r="12" spans="1:1" x14ac:dyDescent="0.25">
      <c r="A12" s="161"/>
    </row>
    <row r="13" spans="1:1" x14ac:dyDescent="0.25">
      <c r="A13" s="179" t="s">
        <v>366</v>
      </c>
    </row>
    <row r="14" spans="1:1" x14ac:dyDescent="0.25">
      <c r="A14" s="181" t="s">
        <v>367</v>
      </c>
    </row>
    <row r="15" spans="1:1" x14ac:dyDescent="0.25">
      <c r="A15" s="161"/>
    </row>
    <row r="16" spans="1:1" x14ac:dyDescent="0.25">
      <c r="A16" s="179" t="s">
        <v>368</v>
      </c>
    </row>
    <row r="17" spans="1:1" ht="47.25" x14ac:dyDescent="0.25">
      <c r="A17" s="180" t="s">
        <v>369</v>
      </c>
    </row>
    <row r="18" spans="1:1" x14ac:dyDescent="0.25">
      <c r="A18" s="181" t="s">
        <v>370</v>
      </c>
    </row>
    <row r="19" spans="1:1" x14ac:dyDescent="0.25">
      <c r="A19" s="181" t="s">
        <v>371</v>
      </c>
    </row>
    <row r="20" spans="1:1" x14ac:dyDescent="0.25">
      <c r="A20" s="181" t="s">
        <v>372</v>
      </c>
    </row>
    <row r="21" spans="1:1" x14ac:dyDescent="0.25">
      <c r="A21" s="161"/>
    </row>
    <row r="22" spans="1:1" x14ac:dyDescent="0.25">
      <c r="A22" s="179" t="s">
        <v>373</v>
      </c>
    </row>
    <row r="23" spans="1:1" x14ac:dyDescent="0.25">
      <c r="A23" s="181" t="s">
        <v>374</v>
      </c>
    </row>
    <row r="24" spans="1:1" x14ac:dyDescent="0.25">
      <c r="A24" s="181" t="s">
        <v>375</v>
      </c>
    </row>
    <row r="25" spans="1:1" x14ac:dyDescent="0.25">
      <c r="A25" s="181" t="s">
        <v>376</v>
      </c>
    </row>
    <row r="26" spans="1:1" x14ac:dyDescent="0.25">
      <c r="A26" s="181" t="s">
        <v>377</v>
      </c>
    </row>
  </sheetData>
  <sheetProtection algorithmName="SHA-512" hashValue="iqdBOF5bt0THHgLn4i/ud3wWNl3SqBVCH3gSRgOv5V1WZ5/t4l9mI/tfpoxMw5X8YoeN4uw2iEgIZdAeLqDr+g==" saltValue="NbFKXBIWhsF6oi3THAThxg==" spinCount="100000" sheet="1" objects="1" scenarios="1"/>
  <pageMargins left="0.7" right="0.7" top="0.75" bottom="0.75" header="0.3" footer="0.3"/>
  <pageSetup scale="77" orientation="portrait" r:id="rId1"/>
  <headerFooter>
    <oddFooter>&amp;RPage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31"/>
  <sheetViews>
    <sheetView showGridLines="0" zoomScale="90" zoomScaleNormal="90" workbookViewId="0"/>
  </sheetViews>
  <sheetFormatPr defaultColWidth="9" defaultRowHeight="15.75" x14ac:dyDescent="0.25"/>
  <cols>
    <col min="1" max="1" width="110.125" style="160" customWidth="1"/>
    <col min="2" max="16384" width="9" style="160"/>
  </cols>
  <sheetData>
    <row r="1" spans="1:1" x14ac:dyDescent="0.25">
      <c r="A1" s="179" t="s">
        <v>378</v>
      </c>
    </row>
    <row r="2" spans="1:1" ht="31.5" x14ac:dyDescent="0.25">
      <c r="A2" s="180" t="s">
        <v>379</v>
      </c>
    </row>
    <row r="3" spans="1:1" x14ac:dyDescent="0.25">
      <c r="A3" s="161"/>
    </row>
    <row r="4" spans="1:1" x14ac:dyDescent="0.25">
      <c r="A4" s="179" t="s">
        <v>380</v>
      </c>
    </row>
    <row r="5" spans="1:1" x14ac:dyDescent="0.25">
      <c r="A5" s="181" t="s">
        <v>381</v>
      </c>
    </row>
    <row r="6" spans="1:1" x14ac:dyDescent="0.25">
      <c r="A6" s="161"/>
    </row>
    <row r="7" spans="1:1" x14ac:dyDescent="0.25">
      <c r="A7" s="179" t="s">
        <v>382</v>
      </c>
    </row>
    <row r="8" spans="1:1" x14ac:dyDescent="0.25">
      <c r="A8" s="181" t="s">
        <v>383</v>
      </c>
    </row>
    <row r="9" spans="1:1" x14ac:dyDescent="0.25">
      <c r="A9" s="161"/>
    </row>
    <row r="10" spans="1:1" x14ac:dyDescent="0.25">
      <c r="A10" s="179" t="s">
        <v>384</v>
      </c>
    </row>
    <row r="11" spans="1:1" x14ac:dyDescent="0.25">
      <c r="A11" s="181" t="s">
        <v>385</v>
      </c>
    </row>
    <row r="12" spans="1:1" ht="18" customHeight="1" x14ac:dyDescent="0.25">
      <c r="A12" s="180" t="s">
        <v>386</v>
      </c>
    </row>
    <row r="13" spans="1:1" ht="31.5" x14ac:dyDescent="0.25">
      <c r="A13" s="180" t="s">
        <v>387</v>
      </c>
    </row>
    <row r="14" spans="1:1" x14ac:dyDescent="0.25">
      <c r="A14" s="181" t="s">
        <v>388</v>
      </c>
    </row>
    <row r="15" spans="1:1" x14ac:dyDescent="0.25">
      <c r="A15" s="161"/>
    </row>
    <row r="16" spans="1:1" x14ac:dyDescent="0.25">
      <c r="A16" s="179" t="s">
        <v>389</v>
      </c>
    </row>
    <row r="17" spans="1:1" x14ac:dyDescent="0.25">
      <c r="A17" s="181" t="s">
        <v>390</v>
      </c>
    </row>
    <row r="18" spans="1:1" x14ac:dyDescent="0.25">
      <c r="A18" s="181" t="s">
        <v>391</v>
      </c>
    </row>
    <row r="19" spans="1:1" x14ac:dyDescent="0.25">
      <c r="A19" s="181" t="s">
        <v>392</v>
      </c>
    </row>
    <row r="20" spans="1:1" x14ac:dyDescent="0.25">
      <c r="A20" s="161"/>
    </row>
    <row r="21" spans="1:1" x14ac:dyDescent="0.25">
      <c r="A21" s="179" t="s">
        <v>393</v>
      </c>
    </row>
    <row r="22" spans="1:1" x14ac:dyDescent="0.25">
      <c r="A22" s="181" t="s">
        <v>394</v>
      </c>
    </row>
    <row r="23" spans="1:1" x14ac:dyDescent="0.25">
      <c r="A23" s="181" t="s">
        <v>395</v>
      </c>
    </row>
    <row r="24" spans="1:1" x14ac:dyDescent="0.25">
      <c r="A24" s="181" t="s">
        <v>396</v>
      </c>
    </row>
    <row r="25" spans="1:1" x14ac:dyDescent="0.25">
      <c r="A25" s="161"/>
    </row>
    <row r="26" spans="1:1" x14ac:dyDescent="0.25">
      <c r="A26" s="179" t="s">
        <v>397</v>
      </c>
    </row>
    <row r="27" spans="1:1" x14ac:dyDescent="0.25">
      <c r="A27" s="181" t="s">
        <v>398</v>
      </c>
    </row>
    <row r="28" spans="1:1" x14ac:dyDescent="0.25">
      <c r="A28" s="161"/>
    </row>
    <row r="29" spans="1:1" x14ac:dyDescent="0.25">
      <c r="A29" s="179" t="s">
        <v>399</v>
      </c>
    </row>
    <row r="30" spans="1:1" x14ac:dyDescent="0.25">
      <c r="A30" s="181" t="s">
        <v>400</v>
      </c>
    </row>
    <row r="31" spans="1:1" x14ac:dyDescent="0.25">
      <c r="A31" s="181" t="s">
        <v>401</v>
      </c>
    </row>
  </sheetData>
  <sheetProtection algorithmName="SHA-512" hashValue="7J25C/TBFfzLuTmBvvzY13KcXBQYd57zwmMFVmi34iWKffwOLg7fREGo4q0WuJUdW5WNl/qn3cxbOZNZaU57Vw==" saltValue="B2pyLntO9c4RfBltRyG19w==" spinCount="100000" sheet="1" objects="1" scenarios="1"/>
  <pageMargins left="0.7" right="0.7" top="0.75" bottom="0.75" header="0.3" footer="0.3"/>
  <pageSetup scale="77" orientation="portrait" r:id="rId1"/>
  <headerFooter>
    <oddFooter>&amp;RPage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22"/>
  <sheetViews>
    <sheetView showGridLines="0" zoomScale="90" zoomScaleNormal="90" workbookViewId="0"/>
  </sheetViews>
  <sheetFormatPr defaultColWidth="9" defaultRowHeight="15.75" x14ac:dyDescent="0.25"/>
  <cols>
    <col min="1" max="1" width="110.125" style="160" customWidth="1"/>
    <col min="2" max="16384" width="9" style="160"/>
  </cols>
  <sheetData>
    <row r="1" spans="1:1" x14ac:dyDescent="0.25">
      <c r="A1" s="179" t="s">
        <v>402</v>
      </c>
    </row>
    <row r="2" spans="1:1" x14ac:dyDescent="0.25">
      <c r="A2" s="181" t="s">
        <v>403</v>
      </c>
    </row>
    <row r="3" spans="1:1" x14ac:dyDescent="0.25">
      <c r="A3" s="181" t="s">
        <v>404</v>
      </c>
    </row>
    <row r="4" spans="1:1" x14ac:dyDescent="0.25">
      <c r="A4" s="161"/>
    </row>
    <row r="5" spans="1:1" x14ac:dyDescent="0.25">
      <c r="A5" s="179" t="s">
        <v>405</v>
      </c>
    </row>
    <row r="6" spans="1:1" ht="47.25" x14ac:dyDescent="0.25">
      <c r="A6" s="180" t="s">
        <v>406</v>
      </c>
    </row>
    <row r="7" spans="1:1" x14ac:dyDescent="0.25">
      <c r="A7" s="161"/>
    </row>
    <row r="8" spans="1:1" x14ac:dyDescent="0.25">
      <c r="A8" s="179" t="s">
        <v>407</v>
      </c>
    </row>
    <row r="9" spans="1:1" x14ac:dyDescent="0.25">
      <c r="A9" s="181" t="s">
        <v>408</v>
      </c>
    </row>
    <row r="10" spans="1:1" ht="31.5" x14ac:dyDescent="0.25">
      <c r="A10" s="180" t="s">
        <v>409</v>
      </c>
    </row>
    <row r="11" spans="1:1" x14ac:dyDescent="0.25">
      <c r="A11" s="181" t="s">
        <v>410</v>
      </c>
    </row>
    <row r="12" spans="1:1" ht="31.5" x14ac:dyDescent="0.25">
      <c r="A12" s="180" t="s">
        <v>411</v>
      </c>
    </row>
    <row r="13" spans="1:1" ht="47.25" x14ac:dyDescent="0.25">
      <c r="A13" s="180" t="s">
        <v>412</v>
      </c>
    </row>
    <row r="14" spans="1:1" x14ac:dyDescent="0.25">
      <c r="A14" s="161"/>
    </row>
    <row r="15" spans="1:1" x14ac:dyDescent="0.25">
      <c r="A15" s="179" t="s">
        <v>413</v>
      </c>
    </row>
    <row r="16" spans="1:1" ht="31.5" x14ac:dyDescent="0.25">
      <c r="A16" s="180" t="s">
        <v>414</v>
      </c>
    </row>
    <row r="18" spans="1:1" x14ac:dyDescent="0.25">
      <c r="A18" s="162" t="s">
        <v>415</v>
      </c>
    </row>
    <row r="19" spans="1:1" x14ac:dyDescent="0.25">
      <c r="A19" s="181" t="s">
        <v>421</v>
      </c>
    </row>
    <row r="20" spans="1:1" x14ac:dyDescent="0.25">
      <c r="A20" s="183"/>
    </row>
    <row r="21" spans="1:1" x14ac:dyDescent="0.25">
      <c r="A21" s="184" t="s">
        <v>422</v>
      </c>
    </row>
    <row r="22" spans="1:1" x14ac:dyDescent="0.25">
      <c r="A22" s="184" t="s">
        <v>423</v>
      </c>
    </row>
  </sheetData>
  <sheetProtection algorithmName="SHA-512" hashValue="Cl48pn2b3M5/odwIvPCCP5h1eeO2ZjiFLTchILfnVg+51q6QB4DKFohgpz1OzA7cxR5yf6lowo+McBmqmzB07A==" saltValue="G1GWTD+WnlnRXA17IdcsdQ==" spinCount="100000" sheet="1" objects="1" scenarios="1"/>
  <hyperlinks>
    <hyperlink ref="A21" r:id="rId1" xr:uid="{16A5E089-3B7A-46CD-8B38-E28CA6ECBDAA}"/>
    <hyperlink ref="A22" r:id="rId2" xr:uid="{93049E68-5935-4F13-A46B-8A3458BA34EF}"/>
  </hyperlinks>
  <pageMargins left="0.7" right="0.7" top="0.75" bottom="0.75" header="0.3" footer="0.3"/>
  <pageSetup scale="77" orientation="portrait" r:id="rId3"/>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55"/>
  <sheetViews>
    <sheetView showGridLines="0" tabSelected="1" zoomScale="80" zoomScaleNormal="80" workbookViewId="0">
      <pane xSplit="2" ySplit="10" topLeftCell="C11" activePane="bottomRight" state="frozen"/>
      <selection activeCell="B41" sqref="B41"/>
      <selection pane="topRight" activeCell="B41" sqref="B41"/>
      <selection pane="bottomLeft" activeCell="B41" sqref="B41"/>
      <selection pane="bottomRight" activeCell="F19" sqref="F19"/>
    </sheetView>
  </sheetViews>
  <sheetFormatPr defaultColWidth="4.875" defaultRowHeight="15" x14ac:dyDescent="0.25"/>
  <cols>
    <col min="1" max="1" width="2.625" style="200" customWidth="1"/>
    <col min="2" max="2" width="37.5" style="200" customWidth="1"/>
    <col min="3" max="8" width="20.625" style="200" customWidth="1"/>
    <col min="9" max="10" width="20.5" style="200" customWidth="1"/>
    <col min="11" max="11" width="20.625" style="204" customWidth="1"/>
    <col min="12" max="13" width="7.625" style="204" customWidth="1"/>
    <col min="14" max="16384" width="4.875" style="200"/>
  </cols>
  <sheetData>
    <row r="1" spans="1:13" ht="18" x14ac:dyDescent="0.25">
      <c r="A1" s="199" t="s">
        <v>21</v>
      </c>
      <c r="E1" s="201" t="s">
        <v>23</v>
      </c>
      <c r="H1" s="202"/>
      <c r="I1" s="203"/>
      <c r="J1" s="203"/>
    </row>
    <row r="2" spans="1:13" ht="15.75" customHeight="1" thickBot="1" x14ac:dyDescent="0.3">
      <c r="H2" s="205" t="s">
        <v>27</v>
      </c>
      <c r="I2" s="206" t="s">
        <v>28</v>
      </c>
      <c r="J2" s="207"/>
      <c r="K2" s="206" t="s">
        <v>29</v>
      </c>
    </row>
    <row r="3" spans="1:13" ht="16.149999999999999" customHeight="1" thickBot="1" x14ac:dyDescent="0.3">
      <c r="B3" s="326" t="s">
        <v>30</v>
      </c>
      <c r="C3" s="476"/>
      <c r="D3" s="477"/>
      <c r="E3" s="478"/>
      <c r="F3" s="327" t="s">
        <v>31</v>
      </c>
      <c r="G3" s="327" t="s">
        <v>305</v>
      </c>
      <c r="H3" s="330" t="s">
        <v>32</v>
      </c>
      <c r="I3" s="479"/>
      <c r="J3" s="480"/>
      <c r="K3" s="331"/>
    </row>
    <row r="4" spans="1:13" ht="16.149999999999999" customHeight="1" thickBot="1" x14ac:dyDescent="0.3">
      <c r="B4" s="328" t="s">
        <v>33</v>
      </c>
      <c r="C4" s="476"/>
      <c r="D4" s="477"/>
      <c r="E4" s="478"/>
      <c r="F4" s="329"/>
      <c r="G4" s="329"/>
      <c r="H4" s="330" t="s">
        <v>34</v>
      </c>
      <c r="I4" s="479"/>
      <c r="J4" s="480"/>
      <c r="K4" s="331"/>
    </row>
    <row r="5" spans="1:13" s="209" customFormat="1" ht="13.5" customHeight="1" thickBot="1" x14ac:dyDescent="0.3">
      <c r="A5" s="208"/>
      <c r="B5" s="208"/>
      <c r="D5" s="210"/>
      <c r="E5" s="210"/>
      <c r="F5" s="210"/>
      <c r="K5" s="211"/>
      <c r="L5" s="211"/>
      <c r="M5" s="211"/>
    </row>
    <row r="6" spans="1:13" s="205" customFormat="1" ht="15" customHeight="1" x14ac:dyDescent="0.25">
      <c r="A6" s="212"/>
      <c r="B6" s="213"/>
      <c r="C6" s="214" t="s">
        <v>451</v>
      </c>
      <c r="D6" s="215"/>
      <c r="E6" s="215"/>
      <c r="F6" s="216"/>
      <c r="G6" s="217" t="s">
        <v>452</v>
      </c>
      <c r="H6" s="218"/>
      <c r="I6" s="219"/>
      <c r="J6" s="220"/>
      <c r="K6" s="221"/>
      <c r="L6" s="222"/>
      <c r="M6" s="222"/>
    </row>
    <row r="7" spans="1:13" ht="15.6" customHeight="1" x14ac:dyDescent="0.25">
      <c r="A7" s="223"/>
      <c r="B7" s="203"/>
      <c r="C7" s="224">
        <v>1</v>
      </c>
      <c r="D7" s="225">
        <v>2</v>
      </c>
      <c r="E7" s="226">
        <v>3</v>
      </c>
      <c r="F7" s="227">
        <v>4</v>
      </c>
      <c r="G7" s="224">
        <v>5</v>
      </c>
      <c r="H7" s="228">
        <v>6</v>
      </c>
      <c r="I7" s="226">
        <v>7</v>
      </c>
      <c r="J7" s="226">
        <v>8</v>
      </c>
      <c r="K7" s="229">
        <v>9</v>
      </c>
    </row>
    <row r="8" spans="1:13" s="239" customFormat="1" ht="15.75" x14ac:dyDescent="0.25">
      <c r="A8" s="230"/>
      <c r="B8" s="231"/>
      <c r="C8" s="232"/>
      <c r="D8" s="233" t="s">
        <v>35</v>
      </c>
      <c r="E8" s="234" t="s">
        <v>35</v>
      </c>
      <c r="F8" s="235" t="s">
        <v>35</v>
      </c>
      <c r="G8" s="232"/>
      <c r="H8" s="236" t="s">
        <v>35</v>
      </c>
      <c r="I8" s="236" t="s">
        <v>35</v>
      </c>
      <c r="J8" s="236" t="s">
        <v>35</v>
      </c>
      <c r="K8" s="237" t="s">
        <v>36</v>
      </c>
      <c r="L8" s="238"/>
      <c r="M8" s="238"/>
    </row>
    <row r="9" spans="1:13" s="239" customFormat="1" ht="15.75" x14ac:dyDescent="0.25">
      <c r="A9" s="230"/>
      <c r="B9" s="231"/>
      <c r="C9" s="240" t="s">
        <v>37</v>
      </c>
      <c r="D9" s="241" t="s">
        <v>38</v>
      </c>
      <c r="E9" s="236" t="s">
        <v>38</v>
      </c>
      <c r="F9" s="242" t="s">
        <v>38</v>
      </c>
      <c r="G9" s="240" t="s">
        <v>37</v>
      </c>
      <c r="H9" s="236" t="s">
        <v>38</v>
      </c>
      <c r="I9" s="236" t="s">
        <v>38</v>
      </c>
      <c r="J9" s="236" t="s">
        <v>38</v>
      </c>
      <c r="K9" s="243" t="s">
        <v>39</v>
      </c>
      <c r="L9" s="238"/>
      <c r="M9" s="238"/>
    </row>
    <row r="10" spans="1:13" s="239" customFormat="1" ht="15.75" x14ac:dyDescent="0.25">
      <c r="A10" s="244"/>
      <c r="B10" s="245"/>
      <c r="C10" s="246" t="s">
        <v>40</v>
      </c>
      <c r="D10" s="247" t="s">
        <v>41</v>
      </c>
      <c r="E10" s="247" t="s">
        <v>42</v>
      </c>
      <c r="F10" s="248" t="s">
        <v>43</v>
      </c>
      <c r="G10" s="246" t="s">
        <v>40</v>
      </c>
      <c r="H10" s="247" t="s">
        <v>44</v>
      </c>
      <c r="I10" s="247" t="s">
        <v>42</v>
      </c>
      <c r="J10" s="247" t="s">
        <v>43</v>
      </c>
      <c r="K10" s="249" t="s">
        <v>45</v>
      </c>
      <c r="L10" s="238"/>
      <c r="M10" s="238"/>
    </row>
    <row r="11" spans="1:13" ht="18.95" customHeight="1" x14ac:dyDescent="0.3">
      <c r="A11" s="250" t="s">
        <v>46</v>
      </c>
      <c r="B11" s="251" t="s">
        <v>47</v>
      </c>
      <c r="C11" s="252"/>
      <c r="D11" s="253"/>
      <c r="E11" s="253"/>
      <c r="F11" s="254"/>
      <c r="G11" s="252"/>
      <c r="H11" s="253"/>
      <c r="I11" s="253"/>
      <c r="J11" s="253"/>
      <c r="K11" s="255"/>
    </row>
    <row r="12" spans="1:13" ht="18.95" customHeight="1" x14ac:dyDescent="0.3">
      <c r="A12" s="256"/>
      <c r="B12" s="257" t="s">
        <v>48</v>
      </c>
      <c r="C12" s="88"/>
      <c r="D12" s="258">
        <f>ROUND(E12+F12,2)</f>
        <v>0</v>
      </c>
      <c r="E12" s="474">
        <f>'3 Pers Sched'!D42</f>
        <v>0</v>
      </c>
      <c r="F12" s="475">
        <f>'3 Pers Sched'!E42</f>
        <v>0</v>
      </c>
      <c r="G12" s="89"/>
      <c r="H12" s="261">
        <f t="array" ref="H12">SUM(ROUND(+I12+J12,2))</f>
        <v>0</v>
      </c>
      <c r="I12" s="261">
        <f>+'3 Pers Sched'!I42</f>
        <v>0</v>
      </c>
      <c r="J12" s="261">
        <f>+'3 Pers Sched'!J42</f>
        <v>0</v>
      </c>
      <c r="K12" s="262">
        <f>IF(H$53&lt;&gt;0,+H12/H$53,0)</f>
        <v>0</v>
      </c>
    </row>
    <row r="13" spans="1:13" ht="18.95" customHeight="1" x14ac:dyDescent="0.3">
      <c r="A13" s="256"/>
      <c r="B13" s="257" t="s">
        <v>49</v>
      </c>
      <c r="C13" s="89"/>
      <c r="D13" s="258">
        <f t="array" ref="D13">ROUND(E13+F13,2)</f>
        <v>0</v>
      </c>
      <c r="E13" s="91"/>
      <c r="F13" s="92"/>
      <c r="G13" s="90"/>
      <c r="H13" s="261">
        <f t="array" ref="H13">SUM(ROUND(+I13+J13,2))</f>
        <v>0</v>
      </c>
      <c r="I13" s="91"/>
      <c r="J13" s="91"/>
      <c r="K13" s="262">
        <f>IF(H$53&lt;&gt;0,+H13/H$53,0)</f>
        <v>0</v>
      </c>
    </row>
    <row r="14" spans="1:13" ht="18.95" customHeight="1" x14ac:dyDescent="0.3">
      <c r="A14" s="263"/>
      <c r="B14" s="264" t="s">
        <v>50</v>
      </c>
      <c r="C14" s="90"/>
      <c r="D14" s="258">
        <f t="array" ref="D14">ROUND(E14+F14,2)</f>
        <v>0</v>
      </c>
      <c r="E14" s="91"/>
      <c r="F14" s="92"/>
      <c r="G14" s="90"/>
      <c r="H14" s="261">
        <f t="array" ref="H14">SUM(ROUND(+I14+J14,2))</f>
        <v>0</v>
      </c>
      <c r="I14" s="91"/>
      <c r="J14" s="91"/>
      <c r="K14" s="262">
        <f>IF(H$53&lt;&gt;0,+H14/H$53,0)</f>
        <v>0</v>
      </c>
    </row>
    <row r="15" spans="1:13" s="266" customFormat="1" ht="18.95" customHeight="1" x14ac:dyDescent="0.3">
      <c r="A15" s="302"/>
      <c r="B15" s="303" t="s">
        <v>51</v>
      </c>
      <c r="C15" s="304">
        <f>SUM(C12:C14)</f>
        <v>0</v>
      </c>
      <c r="D15" s="305">
        <f t="shared" ref="D15:H15" si="0">SUM(D12:D14)</f>
        <v>0</v>
      </c>
      <c r="E15" s="306" cm="1">
        <f t="array" ref="E15">SUM(ROUND(E12:E14,2))</f>
        <v>0</v>
      </c>
      <c r="F15" s="307">
        <f t="array" ref="F15">SUM(ROUND(F12:F14,2))</f>
        <v>0</v>
      </c>
      <c r="G15" s="304">
        <f t="shared" si="0"/>
        <v>0</v>
      </c>
      <c r="H15" s="305">
        <f t="shared" si="0"/>
        <v>0</v>
      </c>
      <c r="I15" s="308" cm="1">
        <f t="array" ref="I15">SUM(ROUND(I12:I14,2))</f>
        <v>0</v>
      </c>
      <c r="J15" s="306">
        <f t="array" ref="J15">SUM(ROUND(J12:J14,2))</f>
        <v>0</v>
      </c>
      <c r="K15" s="309">
        <f>IF(H$53&lt;&gt;0,+H15/H$53,0)</f>
        <v>0</v>
      </c>
      <c r="L15" s="265"/>
      <c r="M15" s="265"/>
    </row>
    <row r="16" spans="1:13" ht="18.95" customHeight="1" x14ac:dyDescent="0.3">
      <c r="A16" s="250" t="s">
        <v>52</v>
      </c>
      <c r="B16" s="251" t="s">
        <v>53</v>
      </c>
      <c r="C16" s="267"/>
      <c r="D16" s="268"/>
      <c r="E16" s="269"/>
      <c r="F16" s="270"/>
      <c r="G16" s="267"/>
      <c r="H16" s="271"/>
      <c r="I16" s="269"/>
      <c r="J16" s="272"/>
      <c r="K16" s="273"/>
    </row>
    <row r="17" spans="1:13" ht="18.95" customHeight="1" x14ac:dyDescent="0.3">
      <c r="A17" s="256"/>
      <c r="B17" s="257" t="s">
        <v>54</v>
      </c>
      <c r="C17" s="89"/>
      <c r="D17" s="258">
        <f t="array" ref="D17">ROUND(E17+F17,2)</f>
        <v>0</v>
      </c>
      <c r="E17" s="96"/>
      <c r="F17" s="93"/>
      <c r="G17" s="89"/>
      <c r="H17" s="261">
        <f t="array" ref="H17">SUM(ROUND(+I17+J17,2))</f>
        <v>0</v>
      </c>
      <c r="I17" s="164"/>
      <c r="J17" s="164"/>
      <c r="K17" s="262">
        <f t="shared" ref="K17:K31" si="1">IF(H$53&lt;&gt;0,+H17/H$53,0)</f>
        <v>0</v>
      </c>
    </row>
    <row r="18" spans="1:13" ht="18.95" customHeight="1" x14ac:dyDescent="0.3">
      <c r="A18" s="263"/>
      <c r="B18" s="275" t="s">
        <v>55</v>
      </c>
      <c r="C18" s="90"/>
      <c r="D18" s="258">
        <f t="array" ref="D18">ROUND(E18+F18,2)</f>
        <v>0</v>
      </c>
      <c r="E18" s="91"/>
      <c r="F18" s="92"/>
      <c r="G18" s="90"/>
      <c r="H18" s="261">
        <f>SUM(ROUND(+I18+J18,2))</f>
        <v>0</v>
      </c>
      <c r="I18" s="91"/>
      <c r="J18" s="91"/>
      <c r="K18" s="262">
        <f t="shared" si="1"/>
        <v>0</v>
      </c>
    </row>
    <row r="19" spans="1:13" ht="18.95" customHeight="1" x14ac:dyDescent="0.3">
      <c r="A19" s="263"/>
      <c r="B19" s="264" t="s">
        <v>56</v>
      </c>
      <c r="C19" s="90"/>
      <c r="D19" s="258">
        <f t="array" ref="D19">ROUND(E19+F19,2)</f>
        <v>0</v>
      </c>
      <c r="E19" s="91"/>
      <c r="F19" s="261"/>
      <c r="G19" s="90"/>
      <c r="H19" s="261">
        <f t="array" ref="H19">SUM(ROUND(+I19+J19,2))</f>
        <v>0</v>
      </c>
      <c r="I19" s="91"/>
      <c r="J19" s="261"/>
      <c r="K19" s="276">
        <f t="shared" si="1"/>
        <v>0</v>
      </c>
    </row>
    <row r="20" spans="1:13" ht="18.95" customHeight="1" x14ac:dyDescent="0.3">
      <c r="A20" s="263"/>
      <c r="B20" s="275" t="s">
        <v>57</v>
      </c>
      <c r="C20" s="90"/>
      <c r="D20" s="258">
        <f t="array" ref="D20">ROUND(E20+F20,2)</f>
        <v>0</v>
      </c>
      <c r="E20" s="91"/>
      <c r="F20" s="92"/>
      <c r="G20" s="90"/>
      <c r="H20" s="261">
        <f t="array" ref="H20">SUM(ROUND(+I20+J20,2))</f>
        <v>0</v>
      </c>
      <c r="I20" s="91"/>
      <c r="J20" s="91"/>
      <c r="K20" s="276">
        <f t="shared" si="1"/>
        <v>0</v>
      </c>
    </row>
    <row r="21" spans="1:13" ht="18.95" customHeight="1" x14ac:dyDescent="0.3">
      <c r="A21" s="263"/>
      <c r="B21" s="264" t="s">
        <v>58</v>
      </c>
      <c r="C21" s="90"/>
      <c r="D21" s="258">
        <f t="array" ref="D21">ROUND(E21+F21,2)</f>
        <v>0</v>
      </c>
      <c r="E21" s="91"/>
      <c r="F21" s="92"/>
      <c r="G21" s="90"/>
      <c r="H21" s="261">
        <f t="array" ref="H21">SUM(ROUND(+I21+J21,2))</f>
        <v>0</v>
      </c>
      <c r="I21" s="91"/>
      <c r="J21" s="91"/>
      <c r="K21" s="276">
        <f t="shared" si="1"/>
        <v>0</v>
      </c>
    </row>
    <row r="22" spans="1:13" ht="18.95" customHeight="1" x14ac:dyDescent="0.3">
      <c r="A22" s="263"/>
      <c r="B22" s="264" t="s">
        <v>59</v>
      </c>
      <c r="C22" s="90"/>
      <c r="D22" s="258">
        <f t="array" ref="D22">ROUND(E22+F22,2)</f>
        <v>0</v>
      </c>
      <c r="E22" s="91"/>
      <c r="F22" s="92"/>
      <c r="G22" s="90"/>
      <c r="H22" s="261">
        <f t="array" ref="H22">SUM(ROUND(+I22+J22,2))</f>
        <v>0</v>
      </c>
      <c r="I22" s="91"/>
      <c r="J22" s="91"/>
      <c r="K22" s="276">
        <f t="shared" si="1"/>
        <v>0</v>
      </c>
    </row>
    <row r="23" spans="1:13" ht="18.95" customHeight="1" x14ac:dyDescent="0.3">
      <c r="A23" s="263"/>
      <c r="B23" s="264" t="s">
        <v>60</v>
      </c>
      <c r="C23" s="90"/>
      <c r="D23" s="258">
        <f t="array" ref="D23">ROUND(E23+F23,2)</f>
        <v>0</v>
      </c>
      <c r="E23" s="91"/>
      <c r="F23" s="92"/>
      <c r="G23" s="90"/>
      <c r="H23" s="261">
        <f t="array" ref="H23">SUM(ROUND(+I23+J23,2))</f>
        <v>0</v>
      </c>
      <c r="I23" s="91"/>
      <c r="J23" s="91"/>
      <c r="K23" s="276">
        <f t="shared" si="1"/>
        <v>0</v>
      </c>
    </row>
    <row r="24" spans="1:13" ht="18.95" customHeight="1" x14ac:dyDescent="0.3">
      <c r="A24" s="263"/>
      <c r="B24" s="264" t="s">
        <v>61</v>
      </c>
      <c r="C24" s="90"/>
      <c r="D24" s="258">
        <f t="array" ref="D24">ROUND(E24+F24,2)</f>
        <v>0</v>
      </c>
      <c r="E24" s="91"/>
      <c r="F24" s="92"/>
      <c r="G24" s="90"/>
      <c r="H24" s="261">
        <f t="array" ref="H24">SUM(ROUND(+I24+J24,2))</f>
        <v>0</v>
      </c>
      <c r="I24" s="91"/>
      <c r="J24" s="91"/>
      <c r="K24" s="276">
        <f t="shared" si="1"/>
        <v>0</v>
      </c>
    </row>
    <row r="25" spans="1:13" ht="18.95" customHeight="1" x14ac:dyDescent="0.3">
      <c r="A25" s="263"/>
      <c r="B25" s="264" t="s">
        <v>62</v>
      </c>
      <c r="C25" s="90"/>
      <c r="D25" s="258">
        <f t="array" ref="D25">ROUND(E25+F25,2)</f>
        <v>0</v>
      </c>
      <c r="E25" s="91"/>
      <c r="F25" s="92"/>
      <c r="G25" s="90"/>
      <c r="H25" s="261">
        <f t="array" ref="H25">SUM(ROUND(+I25+J25,2))</f>
        <v>0</v>
      </c>
      <c r="I25" s="91"/>
      <c r="J25" s="91"/>
      <c r="K25" s="276">
        <f t="shared" si="1"/>
        <v>0</v>
      </c>
    </row>
    <row r="26" spans="1:13" ht="18.95" customHeight="1" x14ac:dyDescent="0.3">
      <c r="A26" s="263"/>
      <c r="B26" s="264" t="s">
        <v>63</v>
      </c>
      <c r="C26" s="90"/>
      <c r="D26" s="258">
        <f>ROUND(E26+F26,2)</f>
        <v>0</v>
      </c>
      <c r="E26" s="91"/>
      <c r="F26" s="92"/>
      <c r="G26" s="90"/>
      <c r="H26" s="261">
        <f t="array" ref="H26">SUM(ROUND(+I26+J26,2))</f>
        <v>0</v>
      </c>
      <c r="I26" s="91"/>
      <c r="J26" s="91"/>
      <c r="K26" s="276">
        <f t="shared" si="1"/>
        <v>0</v>
      </c>
    </row>
    <row r="27" spans="1:13" ht="18.95" customHeight="1" x14ac:dyDescent="0.3">
      <c r="A27" s="263"/>
      <c r="B27" s="264" t="s">
        <v>64</v>
      </c>
      <c r="C27" s="90"/>
      <c r="D27" s="258">
        <f t="array" ref="D27">ROUND(E27+F27,2)</f>
        <v>0</v>
      </c>
      <c r="E27" s="91"/>
      <c r="F27" s="92"/>
      <c r="G27" s="90"/>
      <c r="H27" s="261">
        <f t="array" ref="H27">SUM(ROUND(+I27+J27,2))</f>
        <v>0</v>
      </c>
      <c r="I27" s="91"/>
      <c r="J27" s="91"/>
      <c r="K27" s="276">
        <f t="shared" si="1"/>
        <v>0</v>
      </c>
    </row>
    <row r="28" spans="1:13" ht="18.95" customHeight="1" x14ac:dyDescent="0.3">
      <c r="A28" s="263"/>
      <c r="B28" s="264" t="s">
        <v>65</v>
      </c>
      <c r="C28" s="90"/>
      <c r="D28" s="258">
        <f t="array" ref="D28">ROUND(E28+F28,2)</f>
        <v>0</v>
      </c>
      <c r="E28" s="91"/>
      <c r="F28" s="92"/>
      <c r="G28" s="90"/>
      <c r="H28" s="261">
        <f t="array" ref="H28">SUM(ROUND(+I28+J28,2))</f>
        <v>0</v>
      </c>
      <c r="I28" s="91"/>
      <c r="J28" s="91"/>
      <c r="K28" s="276">
        <f t="shared" si="1"/>
        <v>0</v>
      </c>
    </row>
    <row r="29" spans="1:13" ht="18.95" customHeight="1" x14ac:dyDescent="0.3">
      <c r="A29" s="263"/>
      <c r="B29" s="275" t="s">
        <v>293</v>
      </c>
      <c r="C29" s="90"/>
      <c r="D29" s="258">
        <f t="array" ref="D29">ROUND(E29+F29,2)</f>
        <v>0</v>
      </c>
      <c r="E29" s="91"/>
      <c r="F29" s="92"/>
      <c r="G29" s="90"/>
      <c r="H29" s="261">
        <f t="array" ref="H29">SUM(ROUND(+I29+J29,2))</f>
        <v>0</v>
      </c>
      <c r="I29" s="91"/>
      <c r="J29" s="91"/>
      <c r="K29" s="276">
        <f t="shared" si="1"/>
        <v>0</v>
      </c>
    </row>
    <row r="30" spans="1:13" ht="18.95" customHeight="1" x14ac:dyDescent="0.3">
      <c r="A30" s="263"/>
      <c r="B30" s="275" t="s">
        <v>294</v>
      </c>
      <c r="C30" s="90"/>
      <c r="D30" s="258">
        <f t="array" ref="D30">ROUND(E30+F30,2)</f>
        <v>0</v>
      </c>
      <c r="E30" s="91"/>
      <c r="F30" s="92"/>
      <c r="G30" s="90"/>
      <c r="H30" s="261">
        <f t="array" ref="H30">SUM(ROUND(+I30+J30,2))</f>
        <v>0</v>
      </c>
      <c r="I30" s="91"/>
      <c r="J30" s="91"/>
      <c r="K30" s="276">
        <f t="shared" si="1"/>
        <v>0</v>
      </c>
    </row>
    <row r="31" spans="1:13" s="266" customFormat="1" ht="18.95" customHeight="1" x14ac:dyDescent="0.3">
      <c r="A31" s="302"/>
      <c r="B31" s="303" t="s">
        <v>66</v>
      </c>
      <c r="C31" s="304">
        <f t="shared" ref="C31:H31" si="2">SUM(C17:C30)</f>
        <v>0</v>
      </c>
      <c r="D31" s="305">
        <f t="shared" si="2"/>
        <v>0</v>
      </c>
      <c r="E31" s="306">
        <f t="array" ref="E31">SUM(ROUND(E17:E30,2))</f>
        <v>0</v>
      </c>
      <c r="F31" s="307">
        <f t="array" ref="F31">SUM(ROUND(F17:F30,2))</f>
        <v>0</v>
      </c>
      <c r="G31" s="304">
        <f t="shared" si="2"/>
        <v>0</v>
      </c>
      <c r="H31" s="305">
        <f t="shared" si="2"/>
        <v>0</v>
      </c>
      <c r="I31" s="306">
        <f t="array" ref="I31">SUM(ROUND(I17:I30,2))</f>
        <v>0</v>
      </c>
      <c r="J31" s="306">
        <f t="array" ref="J31">SUM(ROUND(J17:J30,2))</f>
        <v>0</v>
      </c>
      <c r="K31" s="309">
        <f t="shared" si="1"/>
        <v>0</v>
      </c>
      <c r="L31" s="265"/>
      <c r="M31" s="265"/>
    </row>
    <row r="32" spans="1:13" ht="18.95" customHeight="1" x14ac:dyDescent="0.3">
      <c r="A32" s="250" t="s">
        <v>67</v>
      </c>
      <c r="B32" s="251" t="s">
        <v>68</v>
      </c>
      <c r="C32" s="267"/>
      <c r="D32" s="268"/>
      <c r="E32" s="269"/>
      <c r="F32" s="270"/>
      <c r="G32" s="267"/>
      <c r="H32" s="271"/>
      <c r="I32" s="269"/>
      <c r="J32" s="272"/>
      <c r="K32" s="273"/>
    </row>
    <row r="33" spans="1:13" ht="18.95" customHeight="1" x14ac:dyDescent="0.3">
      <c r="A33" s="256"/>
      <c r="B33" s="257" t="s">
        <v>69</v>
      </c>
      <c r="C33" s="89"/>
      <c r="D33" s="258">
        <f t="array" ref="D33">ROUND(E33+F33,2)</f>
        <v>0</v>
      </c>
      <c r="E33" s="96"/>
      <c r="F33" s="93"/>
      <c r="G33" s="89"/>
      <c r="H33" s="261">
        <f t="array" ref="H33">SUM(ROUND(+I33+J33,2))</f>
        <v>0</v>
      </c>
      <c r="I33" s="96"/>
      <c r="J33" s="96"/>
      <c r="K33" s="262">
        <f t="shared" ref="K33:K38" si="3">IF(H$53&lt;&gt;0,+H33/H$53,0)</f>
        <v>0</v>
      </c>
    </row>
    <row r="34" spans="1:13" ht="18.95" customHeight="1" x14ac:dyDescent="0.3">
      <c r="A34" s="263"/>
      <c r="B34" s="264" t="s">
        <v>70</v>
      </c>
      <c r="C34" s="89"/>
      <c r="D34" s="258">
        <f t="array" ref="D34">ROUND(E34+F34,2)</f>
        <v>0</v>
      </c>
      <c r="E34" s="96"/>
      <c r="F34" s="93"/>
      <c r="G34" s="89"/>
      <c r="H34" s="261">
        <f t="array" ref="H34">SUM(ROUND(+I34+J34,2))</f>
        <v>0</v>
      </c>
      <c r="I34" s="96"/>
      <c r="J34" s="96"/>
      <c r="K34" s="262">
        <f t="shared" si="3"/>
        <v>0</v>
      </c>
    </row>
    <row r="35" spans="1:13" ht="18.95" customHeight="1" x14ac:dyDescent="0.3">
      <c r="A35" s="277"/>
      <c r="B35" s="278" t="s">
        <v>71</v>
      </c>
      <c r="C35" s="89"/>
      <c r="D35" s="258">
        <f t="array" ref="D35">ROUND(E35+F35,2)</f>
        <v>0</v>
      </c>
      <c r="E35" s="96"/>
      <c r="F35" s="93"/>
      <c r="G35" s="89"/>
      <c r="H35" s="261">
        <f t="array" ref="H35">SUM(ROUND(+I35+J35,2))</f>
        <v>0</v>
      </c>
      <c r="I35" s="96"/>
      <c r="J35" s="96"/>
      <c r="K35" s="262">
        <f t="shared" si="3"/>
        <v>0</v>
      </c>
    </row>
    <row r="36" spans="1:13" ht="18.95" customHeight="1" x14ac:dyDescent="0.3">
      <c r="A36" s="263"/>
      <c r="B36" s="264" t="s">
        <v>72</v>
      </c>
      <c r="C36" s="89"/>
      <c r="D36" s="258">
        <f t="array" ref="D36">ROUND(E36+F36,2)</f>
        <v>0</v>
      </c>
      <c r="E36" s="97"/>
      <c r="F36" s="93"/>
      <c r="G36" s="98"/>
      <c r="H36" s="261">
        <f t="array" ref="H36">SUM(ROUND(+I36+J36,2))</f>
        <v>0</v>
      </c>
      <c r="I36" s="97"/>
      <c r="J36" s="96"/>
      <c r="K36" s="276">
        <f t="shared" si="3"/>
        <v>0</v>
      </c>
    </row>
    <row r="37" spans="1:13" ht="18.95" customHeight="1" x14ac:dyDescent="0.3">
      <c r="A37" s="256"/>
      <c r="B37" s="257" t="s">
        <v>73</v>
      </c>
      <c r="C37" s="89"/>
      <c r="D37" s="258">
        <f t="array" ref="D37">ROUND(E37+F37,2)</f>
        <v>0</v>
      </c>
      <c r="E37" s="96"/>
      <c r="F37" s="93"/>
      <c r="G37" s="89"/>
      <c r="H37" s="261">
        <f t="array" ref="H37">SUM(ROUND(+I37+J37,2))</f>
        <v>0</v>
      </c>
      <c r="I37" s="96"/>
      <c r="J37" s="96"/>
      <c r="K37" s="276">
        <f t="shared" si="3"/>
        <v>0</v>
      </c>
    </row>
    <row r="38" spans="1:13" s="266" customFormat="1" ht="18.95" customHeight="1" x14ac:dyDescent="0.3">
      <c r="A38" s="302"/>
      <c r="B38" s="303" t="s">
        <v>74</v>
      </c>
      <c r="C38" s="304">
        <f>SUM(C33:C37)</f>
        <v>0</v>
      </c>
      <c r="D38" s="305">
        <f t="shared" ref="D38:H38" si="4">SUM(D33:D37)</f>
        <v>0</v>
      </c>
      <c r="E38" s="306">
        <f t="array" ref="E38">SUM(ROUND(E33:E37,2))</f>
        <v>0</v>
      </c>
      <c r="F38" s="307">
        <f t="array" ref="F38">SUM(ROUND(F33:F37,2))</f>
        <v>0</v>
      </c>
      <c r="G38" s="304">
        <f t="shared" si="4"/>
        <v>0</v>
      </c>
      <c r="H38" s="305">
        <f t="shared" si="4"/>
        <v>0</v>
      </c>
      <c r="I38" s="306">
        <f t="array" ref="I38">SUM(ROUND(I33:I37,2))</f>
        <v>0</v>
      </c>
      <c r="J38" s="306">
        <f t="array" ref="J38">SUM(ROUND(J33:J37,2))</f>
        <v>0</v>
      </c>
      <c r="K38" s="309">
        <f t="shared" si="3"/>
        <v>0</v>
      </c>
      <c r="L38" s="265"/>
      <c r="M38" s="265"/>
    </row>
    <row r="39" spans="1:13" ht="18.95" customHeight="1" x14ac:dyDescent="0.3">
      <c r="A39" s="250" t="s">
        <v>75</v>
      </c>
      <c r="B39" s="251" t="s">
        <v>76</v>
      </c>
      <c r="C39" s="267"/>
      <c r="D39" s="268"/>
      <c r="E39" s="269"/>
      <c r="F39" s="270"/>
      <c r="G39" s="267"/>
      <c r="H39" s="271"/>
      <c r="I39" s="269"/>
      <c r="J39" s="272"/>
      <c r="K39" s="273"/>
    </row>
    <row r="40" spans="1:13" ht="18.95" customHeight="1" x14ac:dyDescent="0.3">
      <c r="A40" s="256"/>
      <c r="B40" s="257" t="s">
        <v>77</v>
      </c>
      <c r="C40" s="89"/>
      <c r="D40" s="258">
        <f t="array" ref="D40">ROUND(E40+F40,2)</f>
        <v>0</v>
      </c>
      <c r="E40" s="96"/>
      <c r="F40" s="93"/>
      <c r="G40" s="89"/>
      <c r="H40" s="261">
        <f t="array" ref="H40">SUM(ROUND(+I40+J40,2))</f>
        <v>0</v>
      </c>
      <c r="I40" s="96"/>
      <c r="J40" s="96"/>
      <c r="K40" s="262">
        <f>IF(H$53&lt;&gt;0,+H40/H$53,0)</f>
        <v>0</v>
      </c>
    </row>
    <row r="41" spans="1:13" s="266" customFormat="1" ht="18.95" customHeight="1" x14ac:dyDescent="0.3">
      <c r="A41" s="302"/>
      <c r="B41" s="310" t="s">
        <v>78</v>
      </c>
      <c r="C41" s="311">
        <f t="shared" ref="C41:H41" si="5">SUM(C40)</f>
        <v>0</v>
      </c>
      <c r="D41" s="305">
        <f t="shared" si="5"/>
        <v>0</v>
      </c>
      <c r="E41" s="312">
        <f>SUM(ROUND(E40,2))</f>
        <v>0</v>
      </c>
      <c r="F41" s="312">
        <f t="array" ref="F41">SUM(ROUND(F40,2))</f>
        <v>0</v>
      </c>
      <c r="G41" s="313">
        <f t="shared" si="5"/>
        <v>0</v>
      </c>
      <c r="H41" s="312">
        <f t="shared" si="5"/>
        <v>0</v>
      </c>
      <c r="I41" s="312">
        <f t="array" ref="I41">SUM(ROUND(I40,2))</f>
        <v>0</v>
      </c>
      <c r="J41" s="312">
        <f t="array" ref="J41">SUM(ROUND(J40,2))</f>
        <v>0</v>
      </c>
      <c r="K41" s="309">
        <f>IF(H$53&lt;&gt;0,+H41/H$53,0)</f>
        <v>0</v>
      </c>
      <c r="L41" s="265"/>
      <c r="M41" s="265"/>
    </row>
    <row r="42" spans="1:13" ht="18.95" customHeight="1" x14ac:dyDescent="0.3">
      <c r="A42" s="279" t="s">
        <v>79</v>
      </c>
      <c r="B42" s="280" t="s">
        <v>80</v>
      </c>
      <c r="C42" s="267"/>
      <c r="D42" s="281"/>
      <c r="E42" s="272"/>
      <c r="F42" s="270"/>
      <c r="G42" s="267"/>
      <c r="H42" s="272"/>
      <c r="I42" s="272"/>
      <c r="J42" s="272"/>
      <c r="K42" s="255"/>
    </row>
    <row r="43" spans="1:13" ht="18.95" customHeight="1" x14ac:dyDescent="0.3">
      <c r="A43" s="282"/>
      <c r="B43" s="283" t="s">
        <v>335</v>
      </c>
      <c r="C43" s="90"/>
      <c r="D43" s="284">
        <f t="array" ref="D43">ROUND(E43+F43,2)</f>
        <v>0</v>
      </c>
      <c r="E43" s="97"/>
      <c r="F43" s="92"/>
      <c r="G43" s="90"/>
      <c r="H43" s="285">
        <f t="array" ref="H43">SUM(ROUND(+I43+J43,2))</f>
        <v>0</v>
      </c>
      <c r="I43" s="97"/>
      <c r="J43" s="97"/>
      <c r="K43" s="276">
        <f>IF(H$53&lt;&gt;0,+H43/H$53,0)</f>
        <v>0</v>
      </c>
    </row>
    <row r="44" spans="1:13" ht="18.95" customHeight="1" x14ac:dyDescent="0.3">
      <c r="A44" s="286"/>
      <c r="B44" s="287" t="s">
        <v>296</v>
      </c>
      <c r="C44" s="87"/>
      <c r="D44" s="258">
        <f t="array" ref="D44">ROUND(E44+F44,2)</f>
        <v>0</v>
      </c>
      <c r="E44" s="94"/>
      <c r="F44" s="95"/>
      <c r="G44" s="86"/>
      <c r="H44" s="261">
        <f t="array" ref="H44">SUM(ROUND(+I44+J44,2))</f>
        <v>0</v>
      </c>
      <c r="I44" s="94"/>
      <c r="J44" s="94"/>
      <c r="K44" s="276">
        <f>IF(H$53&lt;&gt;0,+H44/H$53,0)</f>
        <v>0</v>
      </c>
    </row>
    <row r="45" spans="1:13" s="266" customFormat="1" ht="18.95" customHeight="1" x14ac:dyDescent="0.3">
      <c r="A45" s="302"/>
      <c r="B45" s="303" t="s">
        <v>81</v>
      </c>
      <c r="C45" s="304">
        <f t="shared" ref="C45:H45" si="6">SUM(C43:C44)</f>
        <v>0</v>
      </c>
      <c r="D45" s="306">
        <f t="shared" si="6"/>
        <v>0</v>
      </c>
      <c r="E45" s="306" cm="1">
        <f t="array" ref="E45">SUM(ROUND(E43:E44,2))</f>
        <v>0</v>
      </c>
      <c r="F45" s="306">
        <f t="array" ref="F45">SUM(ROUND(F43:F44,2))</f>
        <v>0</v>
      </c>
      <c r="G45" s="304">
        <f t="shared" si="6"/>
        <v>0</v>
      </c>
      <c r="H45" s="306">
        <f t="shared" si="6"/>
        <v>0</v>
      </c>
      <c r="I45" s="306">
        <f t="array" ref="I45">SUM(ROUND(I43:I44,2))</f>
        <v>0</v>
      </c>
      <c r="J45" s="306">
        <f t="array" ref="J45">SUM(ROUND(J43:J44,2))</f>
        <v>0</v>
      </c>
      <c r="K45" s="309">
        <f>IF(H$53&lt;&gt;0,+H45/H$53,0)</f>
        <v>0</v>
      </c>
      <c r="L45" s="265"/>
      <c r="M45" s="265"/>
    </row>
    <row r="46" spans="1:13" ht="18.95" customHeight="1" x14ac:dyDescent="0.3">
      <c r="A46" s="289" t="s">
        <v>82</v>
      </c>
      <c r="B46" s="290" t="s">
        <v>83</v>
      </c>
      <c r="C46" s="291"/>
      <c r="D46" s="281"/>
      <c r="E46" s="281"/>
      <c r="F46" s="292"/>
      <c r="G46" s="291"/>
      <c r="H46" s="281"/>
      <c r="I46" s="281"/>
      <c r="J46" s="281"/>
      <c r="K46" s="293"/>
    </row>
    <row r="47" spans="1:13" ht="18.95" customHeight="1" x14ac:dyDescent="0.3">
      <c r="A47" s="282"/>
      <c r="B47" s="294" t="s">
        <v>84</v>
      </c>
      <c r="C47" s="288"/>
      <c r="D47" s="295"/>
      <c r="E47" s="274"/>
      <c r="F47" s="259"/>
      <c r="G47" s="260"/>
      <c r="H47" s="295"/>
      <c r="I47" s="274"/>
      <c r="J47" s="274"/>
      <c r="K47" s="296"/>
    </row>
    <row r="48" spans="1:13" ht="18.95" customHeight="1" x14ac:dyDescent="0.3">
      <c r="A48" s="263"/>
      <c r="B48" s="264" t="s">
        <v>85</v>
      </c>
      <c r="C48" s="90"/>
      <c r="D48" s="258">
        <f t="array" ref="D48">ROUND(E48+F48,2)</f>
        <v>0</v>
      </c>
      <c r="E48" s="96"/>
      <c r="F48" s="93"/>
      <c r="G48" s="89"/>
      <c r="H48" s="261">
        <f t="array" ref="H48">SUM(ROUND(+I48+J48,2))</f>
        <v>0</v>
      </c>
      <c r="I48" s="96"/>
      <c r="J48" s="96"/>
      <c r="K48" s="262">
        <f t="shared" ref="K48:K53" si="7">IF(H$53&lt;&gt;0,+H48/H$53,0)</f>
        <v>0</v>
      </c>
    </row>
    <row r="49" spans="1:13" ht="18.95" customHeight="1" x14ac:dyDescent="0.3">
      <c r="A49" s="263"/>
      <c r="B49" s="264" t="s">
        <v>86</v>
      </c>
      <c r="C49" s="90"/>
      <c r="D49" s="258">
        <f t="array" ref="D49">ROUND(E49+F49,2)</f>
        <v>0</v>
      </c>
      <c r="E49" s="91"/>
      <c r="F49" s="92"/>
      <c r="G49" s="90"/>
      <c r="H49" s="261">
        <f t="array" ref="H49">SUM(ROUND(+I49+J49,2))</f>
        <v>0</v>
      </c>
      <c r="I49" s="91"/>
      <c r="J49" s="91"/>
      <c r="K49" s="276">
        <f t="shared" si="7"/>
        <v>0</v>
      </c>
    </row>
    <row r="50" spans="1:13" ht="18.95" customHeight="1" x14ac:dyDescent="0.3">
      <c r="A50" s="263"/>
      <c r="B50" s="264" t="s">
        <v>87</v>
      </c>
      <c r="C50" s="90"/>
      <c r="D50" s="258">
        <f t="array" ref="D50">ROUND(E50+F50,2)</f>
        <v>0</v>
      </c>
      <c r="E50" s="91"/>
      <c r="F50" s="92"/>
      <c r="G50" s="90"/>
      <c r="H50" s="261">
        <f t="array" ref="H50">SUM(ROUND(+I50+J50,2))</f>
        <v>0</v>
      </c>
      <c r="I50" s="91"/>
      <c r="J50" s="91"/>
      <c r="K50" s="276">
        <f t="shared" si="7"/>
        <v>0</v>
      </c>
    </row>
    <row r="51" spans="1:13" ht="18.95" customHeight="1" x14ac:dyDescent="0.3">
      <c r="A51" s="263"/>
      <c r="B51" s="264" t="s">
        <v>88</v>
      </c>
      <c r="C51" s="90"/>
      <c r="D51" s="258">
        <f t="array" ref="D51">ROUND(E51+F51,2)</f>
        <v>0</v>
      </c>
      <c r="E51" s="91"/>
      <c r="F51" s="92"/>
      <c r="G51" s="90"/>
      <c r="H51" s="261">
        <f t="array" ref="H51">SUM(ROUND(+I51+J51,2))</f>
        <v>0</v>
      </c>
      <c r="I51" s="91"/>
      <c r="J51" s="91"/>
      <c r="K51" s="276">
        <f t="shared" si="7"/>
        <v>0</v>
      </c>
    </row>
    <row r="52" spans="1:13" s="266" customFormat="1" ht="18.95" customHeight="1" x14ac:dyDescent="0.3">
      <c r="A52" s="302"/>
      <c r="B52" s="303" t="s">
        <v>89</v>
      </c>
      <c r="C52" s="304">
        <f t="shared" ref="C52:G52" si="8">SUM(C48:C51)</f>
        <v>0</v>
      </c>
      <c r="D52" s="314">
        <f t="array" ref="D52">ROUND(E52+F52,2)</f>
        <v>0</v>
      </c>
      <c r="E52" s="306">
        <f t="array" ref="E52">SUM(ROUND(E48:E51,2))</f>
        <v>0</v>
      </c>
      <c r="F52" s="315">
        <f t="array" ref="F52">SUM(ROUND(F48:F51,2))</f>
        <v>0</v>
      </c>
      <c r="G52" s="304">
        <f t="shared" si="8"/>
        <v>0</v>
      </c>
      <c r="H52" s="316">
        <f t="array" ref="H52">SUM(ROUND(+I52+J52,2))</f>
        <v>0</v>
      </c>
      <c r="I52" s="306">
        <f t="array" ref="I52">SUM(ROUND(I48:I51,2))</f>
        <v>0</v>
      </c>
      <c r="J52" s="315">
        <f t="array" ref="J52">SUM(ROUND(J48:J51,2))</f>
        <v>0</v>
      </c>
      <c r="K52" s="309">
        <f t="shared" si="7"/>
        <v>0</v>
      </c>
      <c r="L52" s="265"/>
      <c r="M52" s="265"/>
    </row>
    <row r="53" spans="1:13" s="266" customFormat="1" ht="18.95" customHeight="1" thickBot="1" x14ac:dyDescent="0.35">
      <c r="A53" s="317"/>
      <c r="B53" s="318" t="s">
        <v>90</v>
      </c>
      <c r="C53" s="319">
        <f t="shared" ref="C53:J53" si="9">C15+C31+C38+C41+C45+C52</f>
        <v>0</v>
      </c>
      <c r="D53" s="320">
        <f t="shared" si="9"/>
        <v>0</v>
      </c>
      <c r="E53" s="320">
        <f t="shared" si="9"/>
        <v>0</v>
      </c>
      <c r="F53" s="321">
        <f t="shared" si="9"/>
        <v>0</v>
      </c>
      <c r="G53" s="322">
        <f t="shared" si="9"/>
        <v>0</v>
      </c>
      <c r="H53" s="323">
        <f t="shared" si="9"/>
        <v>0</v>
      </c>
      <c r="I53" s="320">
        <f t="shared" si="9"/>
        <v>0</v>
      </c>
      <c r="J53" s="320">
        <f t="shared" si="9"/>
        <v>0</v>
      </c>
      <c r="K53" s="324">
        <f t="shared" si="7"/>
        <v>0</v>
      </c>
      <c r="L53" s="265"/>
      <c r="M53" s="265"/>
    </row>
    <row r="54" spans="1:13" ht="15.75" thickBot="1" x14ac:dyDescent="0.3">
      <c r="A54" s="203"/>
      <c r="B54" s="203"/>
      <c r="C54" s="203"/>
    </row>
    <row r="55" spans="1:13" ht="19.5" thickBot="1" x14ac:dyDescent="0.35">
      <c r="C55" s="297" t="s">
        <v>91</v>
      </c>
      <c r="D55" s="298"/>
      <c r="E55" s="299">
        <f>IF(D53=0,0,+E53/D53)</f>
        <v>0</v>
      </c>
      <c r="G55" s="300" t="s">
        <v>92</v>
      </c>
      <c r="H55" s="301"/>
      <c r="I55" s="299">
        <f>IF(H53=0,0,+I53/H53)</f>
        <v>0</v>
      </c>
    </row>
  </sheetData>
  <sheetProtection algorithmName="SHA-512" hashValue="HiBUdoCz7Oy5PorGc8LxD06YM+1Tldt+HqIi3AZ4u0aP/78Gsor0dSPHE/E4YRnvNY5jzLrttxdCaYOK//8aAg==" saltValue="NSdFdXbAHqf4NRjNJmi/vw==" spinCount="100000" sheet="1" objects="1" scenarios="1"/>
  <mergeCells count="4">
    <mergeCell ref="C3:E3"/>
    <mergeCell ref="C4:E4"/>
    <mergeCell ref="I3:J3"/>
    <mergeCell ref="I4:J4"/>
  </mergeCells>
  <phoneticPr fontId="0" type="noConversion"/>
  <dataValidations count="4">
    <dataValidation type="whole" allowBlank="1" showInputMessage="1" showErrorMessage="1" sqref="I11:J11" xr:uid="{3A21A96B-E8A8-4639-B8D9-7C373E7CAE57}">
      <formula1>1</formula1>
      <formula2>999999</formula2>
    </dataValidation>
    <dataValidation type="whole" allowBlank="1" showInputMessage="1" showErrorMessage="1" errorTitle="Whole Number Alert" error="Enter value as a whole number." sqref="J13:J18 F11:F18 F20:F53 G11:G53 E11:E53 I13:I53 J20:J53 C11:C53" xr:uid="{7AF2E7BE-53D9-40CF-AED4-8DE383159601}">
      <formula1>-99999999</formula1>
      <formula2>99999999</formula2>
    </dataValidation>
    <dataValidation type="whole" allowBlank="1" showInputMessage="1" showErrorMessage="1" errorTitle="Whole Number Alert" error="Enter value as a whole number." sqref="I12:J12" xr:uid="{DABBDCB3-A65D-4874-A86D-43BDA83C0B76}">
      <formula1>-99999999</formula1>
      <formula2>-99999999</formula2>
    </dataValidation>
    <dataValidation type="whole" allowBlank="1" showInputMessage="1" showErrorMessage="1" errorTitle="Whole Number Alert" error="Enter value as whole number." sqref="J19 F19" xr:uid="{E01A6F49-EA9B-4009-A4D9-7829293504E4}">
      <formula1>-99999999</formula1>
      <formula2>99999999</formula2>
    </dataValidation>
  </dataValidations>
  <printOptions horizontalCentered="1"/>
  <pageMargins left="0" right="0" top="0.25" bottom="0.25" header="0" footer="0"/>
  <pageSetup scale="56" orientation="landscape" r:id="rId1"/>
  <headerFooter alignWithMargins="0">
    <oddFooter>&amp;L&amp;"Arial,Regular"&amp;10&amp;F - &amp;A&amp;RPage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36"/>
  <sheetViews>
    <sheetView showGridLines="0" zoomScale="80" zoomScaleNormal="80" workbookViewId="0"/>
  </sheetViews>
  <sheetFormatPr defaultRowHeight="15.75" x14ac:dyDescent="0.25"/>
  <cols>
    <col min="1" max="1" width="10.25" style="10" customWidth="1"/>
    <col min="2" max="2" width="78.625" style="8" customWidth="1"/>
  </cols>
  <sheetData>
    <row r="1" spans="1:3" x14ac:dyDescent="0.25">
      <c r="A1" s="4" t="s">
        <v>21</v>
      </c>
      <c r="B1" s="37"/>
    </row>
    <row r="2" spans="1:3" x14ac:dyDescent="0.25">
      <c r="A2" s="38" t="s">
        <v>93</v>
      </c>
      <c r="B2" s="4"/>
    </row>
    <row r="4" spans="1:3" x14ac:dyDescent="0.25">
      <c r="A4" s="38" t="s">
        <v>94</v>
      </c>
      <c r="B4" s="4"/>
    </row>
    <row r="6" spans="1:3" ht="31.5" x14ac:dyDescent="0.25">
      <c r="A6" s="39" t="s">
        <v>95</v>
      </c>
      <c r="B6" s="8" t="s">
        <v>96</v>
      </c>
    </row>
    <row r="8" spans="1:3" ht="31.5" x14ac:dyDescent="0.25">
      <c r="A8" s="39" t="s">
        <v>97</v>
      </c>
      <c r="B8" s="40" t="s">
        <v>283</v>
      </c>
    </row>
    <row r="10" spans="1:3" x14ac:dyDescent="0.25">
      <c r="A10" s="10" t="s">
        <v>31</v>
      </c>
      <c r="B10" s="8" t="s">
        <v>98</v>
      </c>
    </row>
    <row r="12" spans="1:3" ht="34.15" customHeight="1" x14ac:dyDescent="0.25">
      <c r="A12" s="39" t="s">
        <v>305</v>
      </c>
      <c r="B12" s="40" t="s">
        <v>306</v>
      </c>
    </row>
    <row r="13" spans="1:3" x14ac:dyDescent="0.25">
      <c r="C13" s="73"/>
    </row>
    <row r="14" spans="1:3" ht="63" x14ac:dyDescent="0.25">
      <c r="A14" s="10" t="s">
        <v>99</v>
      </c>
      <c r="B14" s="158" t="s">
        <v>430</v>
      </c>
    </row>
    <row r="16" spans="1:3" ht="47.25" x14ac:dyDescent="0.25">
      <c r="A16" s="10" t="s">
        <v>100</v>
      </c>
      <c r="B16" s="8" t="s">
        <v>101</v>
      </c>
    </row>
    <row r="18" spans="1:2" ht="31.5" x14ac:dyDescent="0.25">
      <c r="A18" s="10" t="s">
        <v>102</v>
      </c>
      <c r="B18" s="168" t="s">
        <v>431</v>
      </c>
    </row>
    <row r="20" spans="1:2" ht="31.5" x14ac:dyDescent="0.25">
      <c r="A20" s="10" t="s">
        <v>103</v>
      </c>
      <c r="B20" s="168" t="s">
        <v>432</v>
      </c>
    </row>
    <row r="22" spans="1:2" ht="31.5" x14ac:dyDescent="0.25">
      <c r="A22" s="10" t="s">
        <v>104</v>
      </c>
      <c r="B22" s="168" t="s">
        <v>433</v>
      </c>
    </row>
    <row r="24" spans="1:2" ht="47.25" x14ac:dyDescent="0.25">
      <c r="A24" s="165" t="s">
        <v>105</v>
      </c>
      <c r="B24" s="166" t="s">
        <v>106</v>
      </c>
    </row>
    <row r="25" spans="1:2" x14ac:dyDescent="0.25">
      <c r="A25" s="165"/>
      <c r="B25" s="166"/>
    </row>
    <row r="26" spans="1:2" ht="47.25" x14ac:dyDescent="0.25">
      <c r="A26" s="165" t="s">
        <v>107</v>
      </c>
      <c r="B26" s="169" t="s">
        <v>424</v>
      </c>
    </row>
    <row r="27" spans="1:2" x14ac:dyDescent="0.25">
      <c r="A27" s="165"/>
      <c r="B27" s="166"/>
    </row>
    <row r="28" spans="1:2" ht="47.25" x14ac:dyDescent="0.25">
      <c r="A28" s="165" t="s">
        <v>108</v>
      </c>
      <c r="B28" s="169" t="s">
        <v>425</v>
      </c>
    </row>
    <row r="30" spans="1:2" ht="31.5" x14ac:dyDescent="0.25">
      <c r="A30" s="10" t="s">
        <v>109</v>
      </c>
      <c r="B30" s="8" t="s">
        <v>110</v>
      </c>
    </row>
    <row r="32" spans="1:2" ht="47.25" x14ac:dyDescent="0.25">
      <c r="A32" s="39"/>
      <c r="B32" s="40" t="s">
        <v>111</v>
      </c>
    </row>
    <row r="33" spans="1:2" x14ac:dyDescent="0.25">
      <c r="A33" s="39"/>
    </row>
    <row r="34" spans="1:2" ht="31.5" x14ac:dyDescent="0.25">
      <c r="A34" s="39"/>
      <c r="B34" s="40" t="s">
        <v>112</v>
      </c>
    </row>
    <row r="36" spans="1:2" x14ac:dyDescent="0.25">
      <c r="A36" s="10" t="s">
        <v>113</v>
      </c>
    </row>
  </sheetData>
  <sheetProtection algorithmName="SHA-512" hashValue="3/5NE52aKMZDyj+O7kbJTOphSYFB9XE9eftxSFv0DIPlJyAYdt/i3LvSg/xOFFzDUPC91VKAQ32g9GqASWLjcw==" saltValue="dLjc4zcII/1MentTO0kRqA==" spinCount="100000" sheet="1" objects="1" scenarios="1"/>
  <phoneticPr fontId="0" type="noConversion"/>
  <printOptions horizontalCentered="1"/>
  <pageMargins left="0.5" right="0.25" top="1" bottom="1" header="0.5" footer="0.5"/>
  <pageSetup scale="74" orientation="portrait" r:id="rId1"/>
  <headerFooter alignWithMargins="0">
    <oddFooter>&amp;L&amp;8&amp;F - &amp;A&amp;RPage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63"/>
  <sheetViews>
    <sheetView showGridLines="0" zoomScale="80" zoomScaleNormal="80" workbookViewId="0">
      <pane xSplit="1" ySplit="15" topLeftCell="B24" activePane="bottomRight" state="frozenSplit"/>
      <selection activeCell="D63" sqref="D63"/>
      <selection pane="topRight" activeCell="D63" sqref="D63"/>
      <selection pane="bottomLeft" activeCell="D63" sqref="D63"/>
      <selection pane="bottomRight" activeCell="E42" sqref="E42"/>
    </sheetView>
  </sheetViews>
  <sheetFormatPr defaultColWidth="4.875" defaultRowHeight="15.75" x14ac:dyDescent="0.25"/>
  <cols>
    <col min="1" max="1" width="28.125" style="3" customWidth="1"/>
    <col min="2" max="6" width="14.125" style="3" customWidth="1"/>
    <col min="7" max="7" width="10.625" style="3" customWidth="1"/>
    <col min="8" max="10" width="14.125" style="3" customWidth="1"/>
    <col min="11" max="11" width="13.375" style="3" customWidth="1"/>
    <col min="12" max="12" width="14.125" style="3" customWidth="1"/>
    <col min="13" max="16384" width="4.875" style="3"/>
  </cols>
  <sheetData>
    <row r="1" spans="1:12" x14ac:dyDescent="0.25">
      <c r="A1" s="5" t="s">
        <v>21</v>
      </c>
    </row>
    <row r="2" spans="1:12" ht="14.25" customHeight="1" x14ac:dyDescent="0.25">
      <c r="A2" s="5" t="s">
        <v>25</v>
      </c>
      <c r="D2" s="37"/>
      <c r="E2" s="37"/>
      <c r="F2" s="37"/>
      <c r="G2" s="37"/>
      <c r="H2" s="37"/>
      <c r="I2" s="37"/>
      <c r="J2" s="37"/>
    </row>
    <row r="3" spans="1:12" ht="14.25" customHeight="1" thickBot="1" x14ac:dyDescent="0.3">
      <c r="F3" s="5" t="s">
        <v>27</v>
      </c>
      <c r="G3" s="5"/>
      <c r="I3" s="12" t="s">
        <v>28</v>
      </c>
      <c r="J3" s="12"/>
      <c r="L3" s="12" t="s">
        <v>29</v>
      </c>
    </row>
    <row r="4" spans="1:12" ht="21.6" customHeight="1" thickBot="1" x14ac:dyDescent="0.3">
      <c r="A4" s="83" t="s">
        <v>30</v>
      </c>
      <c r="B4" s="481"/>
      <c r="C4" s="482"/>
      <c r="D4" s="482"/>
      <c r="E4" s="483"/>
      <c r="F4" s="41" t="s">
        <v>31</v>
      </c>
      <c r="G4" s="486" t="s">
        <v>305</v>
      </c>
      <c r="H4" s="487"/>
      <c r="I4" s="75" t="s">
        <v>32</v>
      </c>
      <c r="J4" s="481"/>
      <c r="K4" s="490"/>
      <c r="L4" s="332"/>
    </row>
    <row r="5" spans="1:12" ht="21.6" customHeight="1" thickBot="1" x14ac:dyDescent="0.3">
      <c r="A5" s="83" t="s">
        <v>33</v>
      </c>
      <c r="B5" s="481"/>
      <c r="C5" s="484"/>
      <c r="D5" s="484"/>
      <c r="E5" s="485"/>
      <c r="F5" s="325"/>
      <c r="G5" s="488"/>
      <c r="H5" s="489"/>
      <c r="I5" s="76" t="s">
        <v>34</v>
      </c>
      <c r="J5" s="481"/>
      <c r="K5" s="490"/>
      <c r="L5" s="332"/>
    </row>
    <row r="6" spans="1:12" s="207" customFormat="1" ht="13.5" customHeight="1" x14ac:dyDescent="0.25">
      <c r="A6" s="333"/>
    </row>
    <row r="7" spans="1:12" s="207" customFormat="1" ht="13.5" customHeight="1" x14ac:dyDescent="0.25">
      <c r="A7" s="334" t="s">
        <v>304</v>
      </c>
    </row>
    <row r="8" spans="1:12" s="207" customFormat="1" ht="13.5" customHeight="1" x14ac:dyDescent="0.25">
      <c r="A8" s="333"/>
    </row>
    <row r="9" spans="1:12" s="207" customFormat="1" ht="13.5" customHeight="1" thickBot="1" x14ac:dyDescent="0.3">
      <c r="A9" s="333"/>
    </row>
    <row r="10" spans="1:12" s="205" customFormat="1" ht="16.149999999999999" customHeight="1" thickBot="1" x14ac:dyDescent="0.3">
      <c r="A10" s="368"/>
      <c r="B10" s="335" t="s">
        <v>439</v>
      </c>
      <c r="C10" s="336"/>
      <c r="D10" s="336"/>
      <c r="E10" s="337"/>
      <c r="F10" s="335" t="s">
        <v>440</v>
      </c>
      <c r="G10" s="338"/>
      <c r="H10" s="339"/>
      <c r="I10" s="340"/>
      <c r="J10" s="341"/>
      <c r="K10" s="341"/>
      <c r="L10" s="342"/>
    </row>
    <row r="11" spans="1:12" s="207" customFormat="1" ht="14.45" customHeight="1" x14ac:dyDescent="0.25">
      <c r="A11" s="369"/>
      <c r="B11" s="360">
        <v>1</v>
      </c>
      <c r="C11" s="343">
        <v>2</v>
      </c>
      <c r="D11" s="344">
        <v>3</v>
      </c>
      <c r="E11" s="348">
        <v>4</v>
      </c>
      <c r="F11" s="345">
        <v>5</v>
      </c>
      <c r="G11" s="346" t="s">
        <v>236</v>
      </c>
      <c r="H11" s="347">
        <v>6</v>
      </c>
      <c r="I11" s="344">
        <v>7</v>
      </c>
      <c r="J11" s="344">
        <v>8</v>
      </c>
      <c r="K11" s="347">
        <v>9</v>
      </c>
      <c r="L11" s="348">
        <v>10</v>
      </c>
    </row>
    <row r="12" spans="1:12" s="205" customFormat="1" x14ac:dyDescent="0.25">
      <c r="A12" s="370"/>
      <c r="B12" s="232"/>
      <c r="C12" s="241" t="s">
        <v>35</v>
      </c>
      <c r="D12" s="234"/>
      <c r="E12" s="235"/>
      <c r="F12" s="232"/>
      <c r="G12" s="349"/>
      <c r="H12" s="241" t="s">
        <v>35</v>
      </c>
      <c r="I12" s="236"/>
      <c r="J12" s="236"/>
      <c r="K12" s="350" t="s">
        <v>114</v>
      </c>
      <c r="L12" s="351" t="s">
        <v>114</v>
      </c>
    </row>
    <row r="13" spans="1:12" s="205" customFormat="1" x14ac:dyDescent="0.25">
      <c r="A13" s="370"/>
      <c r="B13" s="240" t="s">
        <v>35</v>
      </c>
      <c r="C13" s="241" t="s">
        <v>38</v>
      </c>
      <c r="D13" s="236" t="s">
        <v>35</v>
      </c>
      <c r="E13" s="242" t="s">
        <v>35</v>
      </c>
      <c r="F13" s="352" t="s">
        <v>35</v>
      </c>
      <c r="G13" s="349" t="s">
        <v>119</v>
      </c>
      <c r="H13" s="241" t="s">
        <v>38</v>
      </c>
      <c r="I13" s="236" t="s">
        <v>35</v>
      </c>
      <c r="J13" s="236" t="s">
        <v>35</v>
      </c>
      <c r="K13" s="350" t="s">
        <v>115</v>
      </c>
      <c r="L13" s="351" t="s">
        <v>116</v>
      </c>
    </row>
    <row r="14" spans="1:12" s="205" customFormat="1" x14ac:dyDescent="0.25">
      <c r="A14" s="371" t="s">
        <v>117</v>
      </c>
      <c r="B14" s="240" t="s">
        <v>38</v>
      </c>
      <c r="C14" s="353" t="s">
        <v>232</v>
      </c>
      <c r="D14" s="241" t="s">
        <v>38</v>
      </c>
      <c r="E14" s="351" t="s">
        <v>38</v>
      </c>
      <c r="F14" s="352" t="s">
        <v>38</v>
      </c>
      <c r="G14" s="350" t="s">
        <v>237</v>
      </c>
      <c r="H14" s="353" t="s">
        <v>232</v>
      </c>
      <c r="I14" s="241" t="s">
        <v>38</v>
      </c>
      <c r="J14" s="241" t="s">
        <v>38</v>
      </c>
      <c r="K14" s="350" t="s">
        <v>118</v>
      </c>
      <c r="L14" s="351" t="s">
        <v>118</v>
      </c>
    </row>
    <row r="15" spans="1:12" s="205" customFormat="1" x14ac:dyDescent="0.25">
      <c r="A15" s="372"/>
      <c r="B15" s="246" t="s">
        <v>119</v>
      </c>
      <c r="C15" s="247" t="s">
        <v>41</v>
      </c>
      <c r="D15" s="247" t="s">
        <v>230</v>
      </c>
      <c r="E15" s="359" t="s">
        <v>231</v>
      </c>
      <c r="F15" s="355" t="s">
        <v>119</v>
      </c>
      <c r="G15" s="356"/>
      <c r="H15" s="357" t="s">
        <v>44</v>
      </c>
      <c r="I15" s="247" t="s">
        <v>230</v>
      </c>
      <c r="J15" s="354" t="s">
        <v>231</v>
      </c>
      <c r="K15" s="358" t="s">
        <v>120</v>
      </c>
      <c r="L15" s="359" t="s">
        <v>239</v>
      </c>
    </row>
    <row r="16" spans="1:12" ht="18" customHeight="1" x14ac:dyDescent="0.25">
      <c r="A16" s="373"/>
      <c r="B16" s="361"/>
      <c r="C16" s="129">
        <f>+D16+E16</f>
        <v>0</v>
      </c>
      <c r="D16" s="99"/>
      <c r="E16" s="362"/>
      <c r="F16" s="101"/>
      <c r="G16" s="103">
        <v>2080</v>
      </c>
      <c r="H16" s="129">
        <f t="shared" ref="H16:H41" si="0">+I16+J16</f>
        <v>0</v>
      </c>
      <c r="I16" s="99"/>
      <c r="J16" s="99"/>
      <c r="K16" s="131">
        <f>IF(+H16&lt;&gt;0,H16/F16,0)</f>
        <v>0</v>
      </c>
      <c r="L16" s="378">
        <f>K16/G16</f>
        <v>0</v>
      </c>
    </row>
    <row r="17" spans="1:12" ht="18" customHeight="1" x14ac:dyDescent="0.25">
      <c r="A17" s="374"/>
      <c r="B17" s="363"/>
      <c r="C17" s="129">
        <f t="shared" ref="C17:C41" si="1">+D17+E17</f>
        <v>0</v>
      </c>
      <c r="D17" s="100"/>
      <c r="E17" s="364"/>
      <c r="F17" s="102"/>
      <c r="G17" s="103">
        <f>G$16</f>
        <v>2080</v>
      </c>
      <c r="H17" s="129">
        <f t="shared" si="0"/>
        <v>0</v>
      </c>
      <c r="I17" s="100"/>
      <c r="J17" s="100"/>
      <c r="K17" s="131">
        <f t="shared" ref="K17:K41" si="2">IF(+H17&lt;&gt;0,H17/F17,0)</f>
        <v>0</v>
      </c>
      <c r="L17" s="378">
        <f t="shared" ref="L17:L41" si="3">K17/G17</f>
        <v>0</v>
      </c>
    </row>
    <row r="18" spans="1:12" ht="18" customHeight="1" x14ac:dyDescent="0.25">
      <c r="A18" s="373"/>
      <c r="B18" s="361"/>
      <c r="C18" s="129">
        <f t="shared" si="1"/>
        <v>0</v>
      </c>
      <c r="D18" s="99"/>
      <c r="E18" s="362"/>
      <c r="F18" s="101"/>
      <c r="G18" s="103">
        <f t="shared" ref="G18:G41" si="4">G$16</f>
        <v>2080</v>
      </c>
      <c r="H18" s="129">
        <f t="shared" si="0"/>
        <v>0</v>
      </c>
      <c r="I18" s="99"/>
      <c r="J18" s="99"/>
      <c r="K18" s="131">
        <f t="shared" si="2"/>
        <v>0</v>
      </c>
      <c r="L18" s="378">
        <f t="shared" si="3"/>
        <v>0</v>
      </c>
    </row>
    <row r="19" spans="1:12" ht="18" customHeight="1" x14ac:dyDescent="0.25">
      <c r="A19" s="373"/>
      <c r="B19" s="361"/>
      <c r="C19" s="129">
        <f t="shared" si="1"/>
        <v>0</v>
      </c>
      <c r="D19" s="99"/>
      <c r="E19" s="362"/>
      <c r="F19" s="101"/>
      <c r="G19" s="103">
        <f t="shared" si="4"/>
        <v>2080</v>
      </c>
      <c r="H19" s="129">
        <f t="shared" si="0"/>
        <v>0</v>
      </c>
      <c r="I19" s="99"/>
      <c r="J19" s="99"/>
      <c r="K19" s="131">
        <f t="shared" si="2"/>
        <v>0</v>
      </c>
      <c r="L19" s="378">
        <f t="shared" si="3"/>
        <v>0</v>
      </c>
    </row>
    <row r="20" spans="1:12" ht="18" customHeight="1" x14ac:dyDescent="0.25">
      <c r="A20" s="373"/>
      <c r="B20" s="361"/>
      <c r="C20" s="129">
        <f t="shared" si="1"/>
        <v>0</v>
      </c>
      <c r="D20" s="99"/>
      <c r="E20" s="362"/>
      <c r="F20" s="101"/>
      <c r="G20" s="103">
        <f t="shared" si="4"/>
        <v>2080</v>
      </c>
      <c r="H20" s="129">
        <f t="shared" si="0"/>
        <v>0</v>
      </c>
      <c r="I20" s="99"/>
      <c r="J20" s="99"/>
      <c r="K20" s="131">
        <f t="shared" si="2"/>
        <v>0</v>
      </c>
      <c r="L20" s="378">
        <f t="shared" si="3"/>
        <v>0</v>
      </c>
    </row>
    <row r="21" spans="1:12" ht="18" customHeight="1" x14ac:dyDescent="0.25">
      <c r="A21" s="373"/>
      <c r="B21" s="361"/>
      <c r="C21" s="129">
        <f>+D21+E21</f>
        <v>0</v>
      </c>
      <c r="D21" s="99"/>
      <c r="E21" s="362"/>
      <c r="F21" s="101"/>
      <c r="G21" s="103">
        <f t="shared" si="4"/>
        <v>2080</v>
      </c>
      <c r="H21" s="129">
        <f>+I21+J21</f>
        <v>0</v>
      </c>
      <c r="I21" s="99"/>
      <c r="J21" s="99"/>
      <c r="K21" s="131">
        <f t="shared" si="2"/>
        <v>0</v>
      </c>
      <c r="L21" s="378">
        <f>K21/G21</f>
        <v>0</v>
      </c>
    </row>
    <row r="22" spans="1:12" ht="18" customHeight="1" x14ac:dyDescent="0.25">
      <c r="A22" s="373"/>
      <c r="B22" s="361"/>
      <c r="C22" s="129">
        <f>+D22+E22</f>
        <v>0</v>
      </c>
      <c r="D22" s="99"/>
      <c r="E22" s="362"/>
      <c r="F22" s="101"/>
      <c r="G22" s="103">
        <f t="shared" si="4"/>
        <v>2080</v>
      </c>
      <c r="H22" s="129">
        <f>+I22+J22</f>
        <v>0</v>
      </c>
      <c r="I22" s="99"/>
      <c r="J22" s="99"/>
      <c r="K22" s="131">
        <f t="shared" si="2"/>
        <v>0</v>
      </c>
      <c r="L22" s="378">
        <f>K22/G22</f>
        <v>0</v>
      </c>
    </row>
    <row r="23" spans="1:12" ht="18" customHeight="1" x14ac:dyDescent="0.25">
      <c r="A23" s="373"/>
      <c r="B23" s="361"/>
      <c r="C23" s="129">
        <f>+D23+E23</f>
        <v>0</v>
      </c>
      <c r="D23" s="99"/>
      <c r="E23" s="362"/>
      <c r="F23" s="163"/>
      <c r="G23" s="103">
        <f t="shared" si="4"/>
        <v>2080</v>
      </c>
      <c r="H23" s="129">
        <f>+I23+J23</f>
        <v>0</v>
      </c>
      <c r="I23" s="99"/>
      <c r="J23" s="99"/>
      <c r="K23" s="131">
        <f t="shared" si="2"/>
        <v>0</v>
      </c>
      <c r="L23" s="378">
        <f>K23/G23</f>
        <v>0</v>
      </c>
    </row>
    <row r="24" spans="1:12" ht="18" customHeight="1" x14ac:dyDescent="0.25">
      <c r="A24" s="373"/>
      <c r="B24" s="361"/>
      <c r="C24" s="129">
        <f>+D24+E24</f>
        <v>0</v>
      </c>
      <c r="D24" s="99"/>
      <c r="E24" s="362"/>
      <c r="F24" s="101"/>
      <c r="G24" s="103">
        <f t="shared" si="4"/>
        <v>2080</v>
      </c>
      <c r="H24" s="129">
        <f>+I24+J24</f>
        <v>0</v>
      </c>
      <c r="I24" s="99"/>
      <c r="J24" s="99"/>
      <c r="K24" s="131">
        <f t="shared" si="2"/>
        <v>0</v>
      </c>
      <c r="L24" s="378">
        <f>K24/G24</f>
        <v>0</v>
      </c>
    </row>
    <row r="25" spans="1:12" ht="18" customHeight="1" x14ac:dyDescent="0.25">
      <c r="A25" s="373"/>
      <c r="B25" s="361"/>
      <c r="C25" s="129">
        <f t="shared" si="1"/>
        <v>0</v>
      </c>
      <c r="D25" s="99"/>
      <c r="E25" s="362"/>
      <c r="F25" s="101"/>
      <c r="G25" s="103">
        <f t="shared" si="4"/>
        <v>2080</v>
      </c>
      <c r="H25" s="129">
        <f t="shared" si="0"/>
        <v>0</v>
      </c>
      <c r="I25" s="99"/>
      <c r="J25" s="99"/>
      <c r="K25" s="131">
        <f t="shared" si="2"/>
        <v>0</v>
      </c>
      <c r="L25" s="378">
        <f t="shared" si="3"/>
        <v>0</v>
      </c>
    </row>
    <row r="26" spans="1:12" ht="18" customHeight="1" x14ac:dyDescent="0.25">
      <c r="A26" s="373"/>
      <c r="B26" s="361"/>
      <c r="C26" s="129">
        <f t="shared" si="1"/>
        <v>0</v>
      </c>
      <c r="D26" s="99"/>
      <c r="E26" s="362"/>
      <c r="F26" s="101"/>
      <c r="G26" s="103">
        <f t="shared" si="4"/>
        <v>2080</v>
      </c>
      <c r="H26" s="129">
        <f t="shared" si="0"/>
        <v>0</v>
      </c>
      <c r="I26" s="99"/>
      <c r="J26" s="99"/>
      <c r="K26" s="131">
        <f t="shared" si="2"/>
        <v>0</v>
      </c>
      <c r="L26" s="378">
        <f t="shared" si="3"/>
        <v>0</v>
      </c>
    </row>
    <row r="27" spans="1:12" ht="18" customHeight="1" x14ac:dyDescent="0.25">
      <c r="A27" s="373"/>
      <c r="B27" s="361"/>
      <c r="C27" s="129">
        <f t="shared" si="1"/>
        <v>0</v>
      </c>
      <c r="D27" s="99"/>
      <c r="E27" s="362"/>
      <c r="F27" s="101"/>
      <c r="G27" s="103">
        <f t="shared" si="4"/>
        <v>2080</v>
      </c>
      <c r="H27" s="129">
        <f t="shared" si="0"/>
        <v>0</v>
      </c>
      <c r="I27" s="99"/>
      <c r="J27" s="99"/>
      <c r="K27" s="131">
        <f t="shared" si="2"/>
        <v>0</v>
      </c>
      <c r="L27" s="378">
        <f t="shared" si="3"/>
        <v>0</v>
      </c>
    </row>
    <row r="28" spans="1:12" ht="18" customHeight="1" x14ac:dyDescent="0.25">
      <c r="A28" s="373"/>
      <c r="B28" s="361"/>
      <c r="C28" s="129">
        <f t="shared" si="1"/>
        <v>0</v>
      </c>
      <c r="D28" s="99"/>
      <c r="E28" s="362"/>
      <c r="F28" s="101"/>
      <c r="G28" s="103">
        <f t="shared" si="4"/>
        <v>2080</v>
      </c>
      <c r="H28" s="129">
        <f t="shared" si="0"/>
        <v>0</v>
      </c>
      <c r="I28" s="99"/>
      <c r="J28" s="99"/>
      <c r="K28" s="131">
        <f t="shared" si="2"/>
        <v>0</v>
      </c>
      <c r="L28" s="378">
        <f t="shared" si="3"/>
        <v>0</v>
      </c>
    </row>
    <row r="29" spans="1:12" ht="18" customHeight="1" x14ac:dyDescent="0.25">
      <c r="A29" s="373"/>
      <c r="B29" s="361"/>
      <c r="C29" s="129">
        <f t="shared" si="1"/>
        <v>0</v>
      </c>
      <c r="D29" s="99"/>
      <c r="E29" s="362"/>
      <c r="F29" s="101"/>
      <c r="G29" s="103">
        <f t="shared" si="4"/>
        <v>2080</v>
      </c>
      <c r="H29" s="129">
        <f t="shared" si="0"/>
        <v>0</v>
      </c>
      <c r="I29" s="99"/>
      <c r="J29" s="99"/>
      <c r="K29" s="131">
        <f t="shared" si="2"/>
        <v>0</v>
      </c>
      <c r="L29" s="378">
        <f t="shared" si="3"/>
        <v>0</v>
      </c>
    </row>
    <row r="30" spans="1:12" ht="18" customHeight="1" x14ac:dyDescent="0.25">
      <c r="A30" s="375"/>
      <c r="B30" s="363"/>
      <c r="C30" s="129">
        <f t="shared" si="1"/>
        <v>0</v>
      </c>
      <c r="D30" s="100"/>
      <c r="E30" s="364"/>
      <c r="F30" s="102"/>
      <c r="G30" s="103">
        <f t="shared" si="4"/>
        <v>2080</v>
      </c>
      <c r="H30" s="129">
        <f t="shared" si="0"/>
        <v>0</v>
      </c>
      <c r="I30" s="100"/>
      <c r="J30" s="100"/>
      <c r="K30" s="131">
        <f t="shared" si="2"/>
        <v>0</v>
      </c>
      <c r="L30" s="378">
        <f t="shared" si="3"/>
        <v>0</v>
      </c>
    </row>
    <row r="31" spans="1:12" ht="18" customHeight="1" x14ac:dyDescent="0.25">
      <c r="A31" s="376"/>
      <c r="B31" s="361"/>
      <c r="C31" s="129">
        <f t="shared" si="1"/>
        <v>0</v>
      </c>
      <c r="D31" s="99"/>
      <c r="E31" s="362"/>
      <c r="F31" s="101"/>
      <c r="G31" s="103">
        <f t="shared" si="4"/>
        <v>2080</v>
      </c>
      <c r="H31" s="129">
        <f t="shared" si="0"/>
        <v>0</v>
      </c>
      <c r="I31" s="99"/>
      <c r="J31" s="99"/>
      <c r="K31" s="131">
        <f t="shared" si="2"/>
        <v>0</v>
      </c>
      <c r="L31" s="378">
        <f t="shared" si="3"/>
        <v>0</v>
      </c>
    </row>
    <row r="32" spans="1:12" ht="18" customHeight="1" x14ac:dyDescent="0.25">
      <c r="A32" s="375"/>
      <c r="B32" s="363"/>
      <c r="C32" s="129">
        <f t="shared" si="1"/>
        <v>0</v>
      </c>
      <c r="D32" s="100"/>
      <c r="E32" s="364"/>
      <c r="F32" s="102"/>
      <c r="G32" s="103">
        <f t="shared" si="4"/>
        <v>2080</v>
      </c>
      <c r="H32" s="129">
        <f t="shared" si="0"/>
        <v>0</v>
      </c>
      <c r="I32" s="100"/>
      <c r="J32" s="100"/>
      <c r="K32" s="131">
        <f t="shared" si="2"/>
        <v>0</v>
      </c>
      <c r="L32" s="378">
        <f t="shared" si="3"/>
        <v>0</v>
      </c>
    </row>
    <row r="33" spans="1:12" ht="18" customHeight="1" x14ac:dyDescent="0.25">
      <c r="A33" s="376"/>
      <c r="B33" s="361"/>
      <c r="C33" s="129">
        <f t="shared" si="1"/>
        <v>0</v>
      </c>
      <c r="D33" s="99"/>
      <c r="E33" s="362"/>
      <c r="F33" s="101"/>
      <c r="G33" s="103">
        <f t="shared" si="4"/>
        <v>2080</v>
      </c>
      <c r="H33" s="129">
        <f t="shared" si="0"/>
        <v>0</v>
      </c>
      <c r="I33" s="99"/>
      <c r="J33" s="99"/>
      <c r="K33" s="131">
        <f t="shared" si="2"/>
        <v>0</v>
      </c>
      <c r="L33" s="378">
        <f t="shared" si="3"/>
        <v>0</v>
      </c>
    </row>
    <row r="34" spans="1:12" ht="18" customHeight="1" x14ac:dyDescent="0.25">
      <c r="A34" s="376"/>
      <c r="B34" s="361"/>
      <c r="C34" s="129">
        <f t="shared" si="1"/>
        <v>0</v>
      </c>
      <c r="D34" s="99"/>
      <c r="E34" s="362"/>
      <c r="F34" s="101"/>
      <c r="G34" s="103">
        <f t="shared" si="4"/>
        <v>2080</v>
      </c>
      <c r="H34" s="129">
        <f t="shared" si="0"/>
        <v>0</v>
      </c>
      <c r="I34" s="99"/>
      <c r="J34" s="99"/>
      <c r="K34" s="131">
        <f t="shared" si="2"/>
        <v>0</v>
      </c>
      <c r="L34" s="378">
        <f t="shared" si="3"/>
        <v>0</v>
      </c>
    </row>
    <row r="35" spans="1:12" ht="18" customHeight="1" x14ac:dyDescent="0.25">
      <c r="A35" s="375"/>
      <c r="B35" s="363"/>
      <c r="C35" s="129">
        <f t="shared" si="1"/>
        <v>0</v>
      </c>
      <c r="D35" s="100"/>
      <c r="E35" s="364"/>
      <c r="F35" s="102"/>
      <c r="G35" s="103">
        <f t="shared" si="4"/>
        <v>2080</v>
      </c>
      <c r="H35" s="129">
        <f t="shared" si="0"/>
        <v>0</v>
      </c>
      <c r="I35" s="100"/>
      <c r="J35" s="100"/>
      <c r="K35" s="131">
        <f t="shared" si="2"/>
        <v>0</v>
      </c>
      <c r="L35" s="378">
        <f t="shared" si="3"/>
        <v>0</v>
      </c>
    </row>
    <row r="36" spans="1:12" ht="18" customHeight="1" x14ac:dyDescent="0.25">
      <c r="A36" s="376"/>
      <c r="B36" s="361"/>
      <c r="C36" s="129">
        <f t="shared" si="1"/>
        <v>0</v>
      </c>
      <c r="D36" s="99"/>
      <c r="E36" s="362"/>
      <c r="F36" s="101"/>
      <c r="G36" s="103">
        <f t="shared" si="4"/>
        <v>2080</v>
      </c>
      <c r="H36" s="129">
        <f t="shared" si="0"/>
        <v>0</v>
      </c>
      <c r="I36" s="99"/>
      <c r="J36" s="99"/>
      <c r="K36" s="131">
        <f t="shared" si="2"/>
        <v>0</v>
      </c>
      <c r="L36" s="378">
        <f t="shared" si="3"/>
        <v>0</v>
      </c>
    </row>
    <row r="37" spans="1:12" ht="18" customHeight="1" x14ac:dyDescent="0.25">
      <c r="A37" s="376"/>
      <c r="B37" s="361"/>
      <c r="C37" s="129">
        <f t="shared" si="1"/>
        <v>0</v>
      </c>
      <c r="D37" s="99"/>
      <c r="E37" s="362"/>
      <c r="F37" s="101"/>
      <c r="G37" s="103">
        <f t="shared" si="4"/>
        <v>2080</v>
      </c>
      <c r="H37" s="129">
        <f t="shared" si="0"/>
        <v>0</v>
      </c>
      <c r="I37" s="99"/>
      <c r="J37" s="99"/>
      <c r="K37" s="131">
        <f t="shared" si="2"/>
        <v>0</v>
      </c>
      <c r="L37" s="378">
        <f t="shared" si="3"/>
        <v>0</v>
      </c>
    </row>
    <row r="38" spans="1:12" ht="18" customHeight="1" x14ac:dyDescent="0.25">
      <c r="A38" s="376"/>
      <c r="B38" s="361"/>
      <c r="C38" s="129">
        <f t="shared" si="1"/>
        <v>0</v>
      </c>
      <c r="D38" s="99"/>
      <c r="E38" s="362"/>
      <c r="F38" s="101"/>
      <c r="G38" s="103">
        <f t="shared" si="4"/>
        <v>2080</v>
      </c>
      <c r="H38" s="129">
        <f t="shared" si="0"/>
        <v>0</v>
      </c>
      <c r="I38" s="99"/>
      <c r="J38" s="99"/>
      <c r="K38" s="131">
        <f t="shared" si="2"/>
        <v>0</v>
      </c>
      <c r="L38" s="378">
        <f t="shared" si="3"/>
        <v>0</v>
      </c>
    </row>
    <row r="39" spans="1:12" ht="18" customHeight="1" x14ac:dyDescent="0.25">
      <c r="A39" s="376"/>
      <c r="B39" s="361"/>
      <c r="C39" s="129">
        <f t="shared" si="1"/>
        <v>0</v>
      </c>
      <c r="D39" s="99"/>
      <c r="E39" s="362"/>
      <c r="F39" s="101"/>
      <c r="G39" s="103">
        <f t="shared" si="4"/>
        <v>2080</v>
      </c>
      <c r="H39" s="129">
        <f t="shared" si="0"/>
        <v>0</v>
      </c>
      <c r="I39" s="99"/>
      <c r="J39" s="99"/>
      <c r="K39" s="131">
        <f t="shared" si="2"/>
        <v>0</v>
      </c>
      <c r="L39" s="378">
        <f t="shared" si="3"/>
        <v>0</v>
      </c>
    </row>
    <row r="40" spans="1:12" ht="18" customHeight="1" x14ac:dyDescent="0.25">
      <c r="A40" s="376"/>
      <c r="B40" s="361"/>
      <c r="C40" s="129">
        <f t="shared" si="1"/>
        <v>0</v>
      </c>
      <c r="D40" s="99"/>
      <c r="E40" s="362"/>
      <c r="F40" s="101"/>
      <c r="G40" s="103">
        <f t="shared" si="4"/>
        <v>2080</v>
      </c>
      <c r="H40" s="129">
        <f t="shared" si="0"/>
        <v>0</v>
      </c>
      <c r="I40" s="99"/>
      <c r="J40" s="99"/>
      <c r="K40" s="131">
        <f t="shared" si="2"/>
        <v>0</v>
      </c>
      <c r="L40" s="378">
        <f t="shared" si="3"/>
        <v>0</v>
      </c>
    </row>
    <row r="41" spans="1:12" ht="18" customHeight="1" x14ac:dyDescent="0.25">
      <c r="A41" s="376"/>
      <c r="B41" s="361"/>
      <c r="C41" s="129">
        <f t="shared" si="1"/>
        <v>0</v>
      </c>
      <c r="D41" s="99"/>
      <c r="E41" s="362"/>
      <c r="F41" s="101"/>
      <c r="G41" s="103">
        <f t="shared" si="4"/>
        <v>2080</v>
      </c>
      <c r="H41" s="129">
        <f t="shared" si="0"/>
        <v>0</v>
      </c>
      <c r="I41" s="99"/>
      <c r="J41" s="99"/>
      <c r="K41" s="131">
        <f t="shared" si="2"/>
        <v>0</v>
      </c>
      <c r="L41" s="378">
        <f t="shared" si="3"/>
        <v>0</v>
      </c>
    </row>
    <row r="42" spans="1:12" s="5" customFormat="1" ht="18" customHeight="1" thickBot="1" x14ac:dyDescent="0.3">
      <c r="A42" s="377" t="s">
        <v>37</v>
      </c>
      <c r="B42" s="365">
        <f>SUM(B16:B41)</f>
        <v>0</v>
      </c>
      <c r="C42" s="366">
        <f t="shared" ref="C42:H42" si="5">SUM(C16:C41)</f>
        <v>0</v>
      </c>
      <c r="D42" s="366">
        <f t="shared" si="5"/>
        <v>0</v>
      </c>
      <c r="E42" s="367">
        <f t="shared" si="5"/>
        <v>0</v>
      </c>
      <c r="F42" s="365">
        <f t="shared" si="5"/>
        <v>0</v>
      </c>
      <c r="G42" s="105"/>
      <c r="H42" s="130">
        <f t="shared" si="5"/>
        <v>0</v>
      </c>
      <c r="I42" s="366">
        <f t="array" ref="I42">SUM(ROUND(I16:I41,2))</f>
        <v>0</v>
      </c>
      <c r="J42" s="366">
        <f t="array" ref="J42">SUM(ROUND(J16:J41,2))</f>
        <v>0</v>
      </c>
      <c r="K42" s="130">
        <f>IF(+H42&lt;&gt;0,H42/F42,0)</f>
        <v>0</v>
      </c>
      <c r="L42" s="104"/>
    </row>
    <row r="43" spans="1:12" x14ac:dyDescent="0.25">
      <c r="B43" s="2"/>
      <c r="G43" s="80"/>
    </row>
    <row r="44" spans="1:12" x14ac:dyDescent="0.25">
      <c r="A44" s="77" t="s">
        <v>233</v>
      </c>
      <c r="B44" s="37"/>
      <c r="C44" s="37"/>
      <c r="D44" s="37"/>
      <c r="E44" s="37"/>
      <c r="F44" s="37"/>
      <c r="G44" s="81"/>
      <c r="H44" s="37"/>
      <c r="I44" s="37"/>
      <c r="J44" s="37"/>
      <c r="K44" s="37"/>
      <c r="L44" s="37"/>
    </row>
    <row r="45" spans="1:12" x14ac:dyDescent="0.25">
      <c r="G45" s="80"/>
    </row>
    <row r="46" spans="1:12" x14ac:dyDescent="0.25">
      <c r="G46" s="80"/>
    </row>
    <row r="47" spans="1:12" x14ac:dyDescent="0.25">
      <c r="G47" s="80"/>
    </row>
    <row r="48" spans="1:12" x14ac:dyDescent="0.25">
      <c r="G48" s="80"/>
    </row>
    <row r="49" spans="7:7" x14ac:dyDescent="0.25">
      <c r="G49" s="80"/>
    </row>
    <row r="50" spans="7:7" x14ac:dyDescent="0.25">
      <c r="G50" s="80"/>
    </row>
    <row r="51" spans="7:7" x14ac:dyDescent="0.25">
      <c r="G51" s="80"/>
    </row>
    <row r="52" spans="7:7" x14ac:dyDescent="0.25">
      <c r="G52" s="80"/>
    </row>
    <row r="53" spans="7:7" x14ac:dyDescent="0.25">
      <c r="G53" s="80"/>
    </row>
    <row r="54" spans="7:7" x14ac:dyDescent="0.25">
      <c r="G54" s="80"/>
    </row>
    <row r="55" spans="7:7" x14ac:dyDescent="0.25">
      <c r="G55" s="80"/>
    </row>
    <row r="56" spans="7:7" x14ac:dyDescent="0.25">
      <c r="G56" s="80"/>
    </row>
    <row r="57" spans="7:7" x14ac:dyDescent="0.25">
      <c r="G57" s="80"/>
    </row>
    <row r="58" spans="7:7" x14ac:dyDescent="0.25">
      <c r="G58" s="80"/>
    </row>
    <row r="59" spans="7:7" x14ac:dyDescent="0.25">
      <c r="G59" s="80"/>
    </row>
    <row r="60" spans="7:7" x14ac:dyDescent="0.25">
      <c r="G60" s="80"/>
    </row>
    <row r="61" spans="7:7" x14ac:dyDescent="0.25">
      <c r="G61" s="80"/>
    </row>
    <row r="62" spans="7:7" x14ac:dyDescent="0.25">
      <c r="G62" s="80"/>
    </row>
    <row r="63" spans="7:7" x14ac:dyDescent="0.25">
      <c r="G63" s="80"/>
    </row>
  </sheetData>
  <sheetProtection algorithmName="SHA-512" hashValue="oMGathlHFmNeGDnBVeT15uz7Nstner58ZlvvaUaqpKWBqBhF9/qStM/w+OyXDls9UUI7B31H40Q4jTNN+3KVIg==" saltValue="46EX5O+bugukOTVD8mgqCQ==" spinCount="100000" sheet="1"/>
  <mergeCells count="6">
    <mergeCell ref="B4:E4"/>
    <mergeCell ref="B5:E5"/>
    <mergeCell ref="G4:H4"/>
    <mergeCell ref="G5:H5"/>
    <mergeCell ref="J4:K4"/>
    <mergeCell ref="J5:K5"/>
  </mergeCells>
  <phoneticPr fontId="0" type="noConversion"/>
  <dataValidations count="1">
    <dataValidation type="whole" allowBlank="1" showInputMessage="1" showErrorMessage="1" errorTitle="Whole Number Alert" error="Enter value as a whole number." sqref="D16:E42 G16:G41 I16:J42" xr:uid="{F75620D3-0A20-4839-9640-A362166E792D}">
      <formula1>-99999999</formula1>
      <formula2>99999999</formula2>
    </dataValidation>
  </dataValidations>
  <printOptions horizontalCentered="1"/>
  <pageMargins left="0.25" right="0" top="0.5" bottom="0.5" header="0.25" footer="0.25"/>
  <pageSetup scale="70" orientation="landscape" r:id="rId1"/>
  <headerFooter alignWithMargins="0">
    <oddFooter>&amp;L&amp;8&amp;F - &amp;A&amp;RPage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38"/>
  <sheetViews>
    <sheetView showGridLines="0" zoomScale="80" zoomScaleNormal="80" workbookViewId="0"/>
  </sheetViews>
  <sheetFormatPr defaultRowHeight="15.75" x14ac:dyDescent="0.25"/>
  <cols>
    <col min="1" max="1" width="20.75" style="5" customWidth="1"/>
    <col min="2" max="2" width="78.75" customWidth="1"/>
  </cols>
  <sheetData>
    <row r="1" spans="1:3" x14ac:dyDescent="0.25">
      <c r="A1" s="6"/>
      <c r="B1" s="12" t="s">
        <v>21</v>
      </c>
    </row>
    <row r="2" spans="1:3" x14ac:dyDescent="0.25">
      <c r="B2" s="12" t="s">
        <v>121</v>
      </c>
    </row>
    <row r="4" spans="1:3" x14ac:dyDescent="0.25">
      <c r="B4" s="12" t="s">
        <v>122</v>
      </c>
    </row>
    <row r="6" spans="1:3" x14ac:dyDescent="0.25">
      <c r="A6" s="39" t="s">
        <v>95</v>
      </c>
      <c r="B6" s="8" t="s">
        <v>96</v>
      </c>
    </row>
    <row r="7" spans="1:3" x14ac:dyDescent="0.25">
      <c r="A7" s="10"/>
      <c r="B7" s="8"/>
    </row>
    <row r="8" spans="1:3" x14ac:dyDescent="0.25">
      <c r="A8" s="39" t="s">
        <v>97</v>
      </c>
      <c r="B8" s="40" t="s">
        <v>283</v>
      </c>
    </row>
    <row r="9" spans="1:3" x14ac:dyDescent="0.25">
      <c r="A9" s="10"/>
      <c r="B9" s="8"/>
    </row>
    <row r="10" spans="1:3" x14ac:dyDescent="0.25">
      <c r="A10" s="10" t="s">
        <v>31</v>
      </c>
      <c r="B10" s="8" t="s">
        <v>98</v>
      </c>
    </row>
    <row r="11" spans="1:3" x14ac:dyDescent="0.25">
      <c r="A11" s="10"/>
      <c r="B11" s="8"/>
    </row>
    <row r="12" spans="1:3" ht="31.5" x14ac:dyDescent="0.25">
      <c r="A12" s="39" t="s">
        <v>305</v>
      </c>
      <c r="B12" s="40" t="s">
        <v>306</v>
      </c>
    </row>
    <row r="13" spans="1:3" x14ac:dyDescent="0.25">
      <c r="C13" s="73"/>
    </row>
    <row r="14" spans="1:3" ht="68.45" customHeight="1" x14ac:dyDescent="0.25">
      <c r="A14" s="79" t="s">
        <v>123</v>
      </c>
      <c r="B14" s="40" t="s">
        <v>284</v>
      </c>
    </row>
    <row r="15" spans="1:3" x14ac:dyDescent="0.25">
      <c r="B15" s="8"/>
    </row>
    <row r="16" spans="1:3" ht="31.5" x14ac:dyDescent="0.25">
      <c r="A16" s="10" t="s">
        <v>99</v>
      </c>
      <c r="B16" s="40" t="s">
        <v>124</v>
      </c>
    </row>
    <row r="17" spans="1:2" x14ac:dyDescent="0.25">
      <c r="A17" s="10"/>
      <c r="B17" s="8"/>
    </row>
    <row r="18" spans="1:2" ht="78.75" x14ac:dyDescent="0.25">
      <c r="A18" s="10" t="s">
        <v>100</v>
      </c>
      <c r="B18" s="40" t="s">
        <v>303</v>
      </c>
    </row>
    <row r="19" spans="1:2" x14ac:dyDescent="0.25">
      <c r="A19" s="10"/>
      <c r="B19" s="8"/>
    </row>
    <row r="20" spans="1:2" ht="63" x14ac:dyDescent="0.25">
      <c r="A20" s="10" t="s">
        <v>102</v>
      </c>
      <c r="B20" s="158" t="s">
        <v>434</v>
      </c>
    </row>
    <row r="21" spans="1:2" x14ac:dyDescent="0.25">
      <c r="A21" s="10"/>
      <c r="B21" s="8"/>
    </row>
    <row r="22" spans="1:2" ht="63" x14ac:dyDescent="0.25">
      <c r="A22" s="10" t="s">
        <v>103</v>
      </c>
      <c r="B22" s="158" t="s">
        <v>435</v>
      </c>
    </row>
    <row r="23" spans="1:2" x14ac:dyDescent="0.25">
      <c r="A23" s="10"/>
      <c r="B23" s="8"/>
    </row>
    <row r="24" spans="1:2" ht="31.5" x14ac:dyDescent="0.25">
      <c r="A24" s="10" t="s">
        <v>104</v>
      </c>
      <c r="B24" s="8" t="s">
        <v>125</v>
      </c>
    </row>
    <row r="25" spans="1:2" x14ac:dyDescent="0.25">
      <c r="A25" s="10"/>
      <c r="B25" s="8"/>
    </row>
    <row r="26" spans="1:2" ht="81" customHeight="1" x14ac:dyDescent="0.25">
      <c r="A26" s="82" t="s">
        <v>238</v>
      </c>
      <c r="B26" s="84" t="s">
        <v>1</v>
      </c>
    </row>
    <row r="27" spans="1:2" x14ac:dyDescent="0.25">
      <c r="A27" s="10"/>
      <c r="B27" s="8"/>
    </row>
    <row r="28" spans="1:2" ht="78.599999999999994" customHeight="1" x14ac:dyDescent="0.25">
      <c r="A28" s="165" t="s">
        <v>105</v>
      </c>
      <c r="B28" s="167" t="s">
        <v>229</v>
      </c>
    </row>
    <row r="29" spans="1:2" x14ac:dyDescent="0.25">
      <c r="A29" s="165"/>
      <c r="B29" s="166"/>
    </row>
    <row r="30" spans="1:2" ht="78.75" x14ac:dyDescent="0.25">
      <c r="A30" s="165" t="s">
        <v>107</v>
      </c>
      <c r="B30" s="170" t="s">
        <v>426</v>
      </c>
    </row>
    <row r="31" spans="1:2" x14ac:dyDescent="0.25">
      <c r="A31" s="165"/>
      <c r="B31" s="166"/>
    </row>
    <row r="32" spans="1:2" ht="64.900000000000006" customHeight="1" x14ac:dyDescent="0.25">
      <c r="A32" s="165" t="s">
        <v>108</v>
      </c>
      <c r="B32" s="170" t="s">
        <v>427</v>
      </c>
    </row>
    <row r="33" spans="1:2" x14ac:dyDescent="0.25">
      <c r="A33" s="10"/>
      <c r="B33" s="8"/>
    </row>
    <row r="34" spans="1:2" ht="48" customHeight="1" x14ac:dyDescent="0.25">
      <c r="A34" s="10" t="s">
        <v>109</v>
      </c>
      <c r="B34" s="40" t="s">
        <v>241</v>
      </c>
    </row>
    <row r="35" spans="1:2" x14ac:dyDescent="0.25">
      <c r="A35" s="10"/>
      <c r="B35" s="8"/>
    </row>
    <row r="36" spans="1:2" ht="49.9" customHeight="1" x14ac:dyDescent="0.25">
      <c r="A36" s="10" t="s">
        <v>126</v>
      </c>
      <c r="B36" s="40" t="s">
        <v>286</v>
      </c>
    </row>
    <row r="37" spans="1:2" x14ac:dyDescent="0.25">
      <c r="A37" s="10"/>
    </row>
    <row r="38" spans="1:2" x14ac:dyDescent="0.25">
      <c r="A38" s="472" t="s">
        <v>455</v>
      </c>
    </row>
  </sheetData>
  <sheetProtection algorithmName="SHA-512" hashValue="59cUjge7CW2NYAHNVijI32l5bzzr4471VfaZpXheJokvyXmvQucRBievdC+8aNHQUbH+vHz+/QGf5GaJny2Acw==" saltValue="nS4+1J/TNMjiyglWpoy28Q==" spinCount="100000" sheet="1" objects="1" scenarios="1"/>
  <phoneticPr fontId="0" type="noConversion"/>
  <printOptions horizontalCentered="1"/>
  <pageMargins left="0.5" right="0.25" top="0.5" bottom="0.5" header="0.25" footer="0.25"/>
  <pageSetup scale="64" orientation="portrait" r:id="rId1"/>
  <headerFooter alignWithMargins="0">
    <oddFooter>&amp;L&amp;10&amp;F -&amp;A&amp;RPage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57"/>
  <sheetViews>
    <sheetView showGridLines="0" zoomScale="80" zoomScaleNormal="80" workbookViewId="0">
      <pane xSplit="2" ySplit="7" topLeftCell="C8" activePane="bottomRight" state="frozenSplit"/>
      <selection activeCell="D63" sqref="D63"/>
      <selection pane="topRight" activeCell="D63" sqref="D63"/>
      <selection pane="bottomLeft" activeCell="D63" sqref="D63"/>
      <selection pane="bottomRight" activeCell="C2" sqref="C2:G2"/>
    </sheetView>
  </sheetViews>
  <sheetFormatPr defaultColWidth="8" defaultRowHeight="12.75" x14ac:dyDescent="0.2"/>
  <cols>
    <col min="1" max="1" width="4.25" style="13" customWidth="1"/>
    <col min="2" max="2" width="37.375" style="14" customWidth="1"/>
    <col min="3" max="3" width="9.625" style="14" bestFit="1" customWidth="1"/>
    <col min="4" max="4" width="10.625" style="14" customWidth="1"/>
    <col min="5" max="6" width="19.25" style="14" customWidth="1"/>
    <col min="7" max="7" width="13.25" style="14" customWidth="1"/>
    <col min="8" max="13" width="19.25" style="14" customWidth="1"/>
    <col min="14" max="16384" width="8" style="14"/>
  </cols>
  <sheetData>
    <row r="1" spans="1:13" ht="15.75" x14ac:dyDescent="0.25">
      <c r="B1" s="42" t="s">
        <v>132</v>
      </c>
      <c r="C1" s="132">
        <v>2026</v>
      </c>
      <c r="E1" s="1"/>
      <c r="F1" s="43" t="s">
        <v>127</v>
      </c>
    </row>
    <row r="2" spans="1:13" ht="15.75" x14ac:dyDescent="0.25">
      <c r="A2" s="44"/>
      <c r="B2" s="42" t="s">
        <v>133</v>
      </c>
      <c r="C2" s="494"/>
      <c r="D2" s="492"/>
      <c r="E2" s="492"/>
      <c r="F2" s="492"/>
      <c r="G2" s="493"/>
      <c r="H2" s="45"/>
      <c r="I2" s="42" t="s">
        <v>8</v>
      </c>
      <c r="J2" s="491"/>
      <c r="K2" s="492"/>
      <c r="L2" s="492"/>
      <c r="M2" s="493"/>
    </row>
    <row r="3" spans="1:13" ht="15.75" x14ac:dyDescent="0.25">
      <c r="A3" s="44"/>
      <c r="B3" s="42" t="s">
        <v>134</v>
      </c>
      <c r="C3" s="494"/>
      <c r="D3" s="492"/>
      <c r="E3" s="492"/>
      <c r="F3" s="492"/>
      <c r="G3" s="493"/>
      <c r="H3" s="44"/>
      <c r="I3" s="42" t="s">
        <v>135</v>
      </c>
      <c r="J3" s="491"/>
      <c r="K3" s="492"/>
      <c r="L3" s="492"/>
      <c r="M3" s="493"/>
    </row>
    <row r="4" spans="1:13" ht="15" x14ac:dyDescent="0.2">
      <c r="A4" s="44"/>
      <c r="B4" s="44"/>
      <c r="C4" s="44"/>
      <c r="D4" s="44"/>
      <c r="E4" s="44"/>
      <c r="F4" s="44"/>
      <c r="G4" s="44"/>
      <c r="H4" s="44"/>
      <c r="I4" s="44"/>
      <c r="J4" s="44"/>
      <c r="K4" s="44"/>
      <c r="L4" s="44"/>
      <c r="M4" s="44"/>
    </row>
    <row r="5" spans="1:13" s="13" customFormat="1" ht="16.5" thickBot="1" x14ac:dyDescent="0.3">
      <c r="A5" s="47" t="s">
        <v>136</v>
      </c>
      <c r="B5" s="44"/>
      <c r="C5" s="44"/>
      <c r="D5" s="46">
        <v>1</v>
      </c>
      <c r="E5" s="46">
        <v>2</v>
      </c>
      <c r="F5" s="46">
        <v>3</v>
      </c>
      <c r="G5" s="46">
        <v>4</v>
      </c>
      <c r="H5" s="46">
        <v>5</v>
      </c>
      <c r="I5" s="46">
        <v>6</v>
      </c>
      <c r="J5" s="46">
        <v>7</v>
      </c>
      <c r="K5" s="46">
        <v>8</v>
      </c>
      <c r="L5" s="46">
        <v>9</v>
      </c>
      <c r="M5" s="46">
        <v>10</v>
      </c>
    </row>
    <row r="6" spans="1:13" ht="30.6" customHeight="1" x14ac:dyDescent="0.25">
      <c r="A6" s="436"/>
      <c r="B6" s="419" t="s">
        <v>137</v>
      </c>
      <c r="C6" s="497" t="s">
        <v>138</v>
      </c>
      <c r="D6" s="498"/>
      <c r="E6" s="380" t="s">
        <v>139</v>
      </c>
      <c r="F6" s="380" t="s">
        <v>140</v>
      </c>
      <c r="G6" s="383" t="s">
        <v>128</v>
      </c>
      <c r="H6" s="379" t="s">
        <v>141</v>
      </c>
      <c r="I6" s="380" t="s">
        <v>142</v>
      </c>
      <c r="J6" s="381" t="s">
        <v>143</v>
      </c>
      <c r="K6" s="382" t="s">
        <v>141</v>
      </c>
      <c r="L6" s="380" t="s">
        <v>142</v>
      </c>
      <c r="M6" s="383" t="s">
        <v>144</v>
      </c>
    </row>
    <row r="7" spans="1:13" ht="30" customHeight="1" x14ac:dyDescent="0.25">
      <c r="A7" s="437"/>
      <c r="B7" s="420"/>
      <c r="C7" s="499" t="s">
        <v>145</v>
      </c>
      <c r="D7" s="500"/>
      <c r="E7" s="48" t="s">
        <v>146</v>
      </c>
      <c r="F7" s="48" t="s">
        <v>147</v>
      </c>
      <c r="G7" s="385" t="s">
        <v>148</v>
      </c>
      <c r="H7" s="384" t="s">
        <v>149</v>
      </c>
      <c r="I7" s="50" t="s">
        <v>150</v>
      </c>
      <c r="J7" s="48" t="s">
        <v>151</v>
      </c>
      <c r="K7" s="49" t="s">
        <v>152</v>
      </c>
      <c r="L7" s="50" t="s">
        <v>150</v>
      </c>
      <c r="M7" s="385" t="s">
        <v>153</v>
      </c>
    </row>
    <row r="8" spans="1:13" ht="18" customHeight="1" x14ac:dyDescent="0.25">
      <c r="A8" s="438" t="s">
        <v>46</v>
      </c>
      <c r="B8" s="421" t="s">
        <v>47</v>
      </c>
      <c r="C8" s="414"/>
      <c r="D8" s="115"/>
      <c r="E8" s="51"/>
      <c r="F8" s="51"/>
      <c r="G8" s="415"/>
      <c r="H8" s="386"/>
      <c r="I8" s="53"/>
      <c r="J8" s="54"/>
      <c r="K8" s="52"/>
      <c r="L8" s="53"/>
      <c r="M8" s="387"/>
    </row>
    <row r="9" spans="1:13" ht="18" customHeight="1" x14ac:dyDescent="0.25">
      <c r="A9" s="441"/>
      <c r="B9" s="422" t="s">
        <v>48</v>
      </c>
      <c r="C9" s="495">
        <f>H9+K9</f>
        <v>0</v>
      </c>
      <c r="D9" s="496"/>
      <c r="E9" s="56">
        <f t="shared" ref="E9:F11" si="0">I9+L9</f>
        <v>0</v>
      </c>
      <c r="F9" s="56">
        <f t="shared" si="0"/>
        <v>0</v>
      </c>
      <c r="G9" s="393"/>
      <c r="H9" s="388"/>
      <c r="I9" s="108"/>
      <c r="J9" s="58">
        <f>I9+H9</f>
        <v>0</v>
      </c>
      <c r="K9" s="106"/>
      <c r="L9" s="108"/>
      <c r="M9" s="389">
        <f>L9+K9</f>
        <v>0</v>
      </c>
    </row>
    <row r="10" spans="1:13" ht="18" customHeight="1" x14ac:dyDescent="0.25">
      <c r="A10" s="410"/>
      <c r="B10" s="423" t="s">
        <v>130</v>
      </c>
      <c r="C10" s="495">
        <f>H10+K10</f>
        <v>0</v>
      </c>
      <c r="D10" s="496"/>
      <c r="E10" s="56">
        <f t="shared" si="0"/>
        <v>0</v>
      </c>
      <c r="F10" s="56">
        <f t="shared" si="0"/>
        <v>0</v>
      </c>
      <c r="G10" s="393"/>
      <c r="H10" s="388"/>
      <c r="I10" s="108"/>
      <c r="J10" s="58">
        <f>I10+H10</f>
        <v>0</v>
      </c>
      <c r="K10" s="106"/>
      <c r="L10" s="108"/>
      <c r="M10" s="389">
        <f>L10+K10</f>
        <v>0</v>
      </c>
    </row>
    <row r="11" spans="1:13" ht="18" customHeight="1" x14ac:dyDescent="0.25">
      <c r="A11" s="410"/>
      <c r="B11" s="422" t="s">
        <v>50</v>
      </c>
      <c r="C11" s="495">
        <f>H11+K11</f>
        <v>0</v>
      </c>
      <c r="D11" s="496"/>
      <c r="E11" s="56">
        <f t="shared" si="0"/>
        <v>0</v>
      </c>
      <c r="F11" s="56">
        <f t="shared" si="0"/>
        <v>0</v>
      </c>
      <c r="G11" s="393"/>
      <c r="H11" s="388"/>
      <c r="I11" s="108"/>
      <c r="J11" s="58">
        <f>I11+H11</f>
        <v>0</v>
      </c>
      <c r="K11" s="106"/>
      <c r="L11" s="108"/>
      <c r="M11" s="389">
        <f>L11+K11</f>
        <v>0</v>
      </c>
    </row>
    <row r="12" spans="1:13" ht="18" customHeight="1" x14ac:dyDescent="0.25">
      <c r="A12" s="438"/>
      <c r="B12" s="424" t="s">
        <v>2</v>
      </c>
      <c r="C12" s="495">
        <f>SUM(C9:C11)</f>
        <v>0</v>
      </c>
      <c r="D12" s="496"/>
      <c r="E12" s="56">
        <f>SUM(E9:E11)</f>
        <v>0</v>
      </c>
      <c r="F12" s="56">
        <f>SUM(F9:F11)</f>
        <v>0</v>
      </c>
      <c r="G12" s="416">
        <f>IF(C12=0,0,E12/C12)</f>
        <v>0</v>
      </c>
      <c r="H12" s="390">
        <f t="shared" ref="H12:M12" si="1">SUM(H9:H11)</f>
        <v>0</v>
      </c>
      <c r="I12" s="56">
        <f t="shared" si="1"/>
        <v>0</v>
      </c>
      <c r="J12" s="61">
        <f t="shared" si="1"/>
        <v>0</v>
      </c>
      <c r="K12" s="60">
        <f t="shared" si="1"/>
        <v>0</v>
      </c>
      <c r="L12" s="56">
        <f t="shared" si="1"/>
        <v>0</v>
      </c>
      <c r="M12" s="391">
        <f t="shared" si="1"/>
        <v>0</v>
      </c>
    </row>
    <row r="13" spans="1:13" ht="5.45" customHeight="1" x14ac:dyDescent="0.25">
      <c r="A13" s="442"/>
      <c r="B13" s="425"/>
      <c r="C13" s="411"/>
      <c r="D13" s="116"/>
      <c r="E13" s="63"/>
      <c r="F13" s="63"/>
      <c r="G13" s="393"/>
      <c r="H13" s="392"/>
      <c r="I13" s="62"/>
      <c r="J13" s="65"/>
      <c r="K13" s="64"/>
      <c r="L13" s="62"/>
      <c r="M13" s="393"/>
    </row>
    <row r="14" spans="1:13" ht="18" customHeight="1" x14ac:dyDescent="0.25">
      <c r="A14" s="438" t="s">
        <v>52</v>
      </c>
      <c r="B14" s="426" t="s">
        <v>53</v>
      </c>
      <c r="C14" s="412"/>
      <c r="D14" s="60"/>
      <c r="E14" s="56"/>
      <c r="F14" s="56"/>
      <c r="G14" s="393"/>
      <c r="H14" s="394"/>
      <c r="I14" s="55"/>
      <c r="J14" s="58"/>
      <c r="K14" s="57"/>
      <c r="L14" s="59"/>
      <c r="M14" s="389"/>
    </row>
    <row r="15" spans="1:13" ht="18" customHeight="1" x14ac:dyDescent="0.25">
      <c r="A15" s="441"/>
      <c r="B15" s="427" t="s">
        <v>54</v>
      </c>
      <c r="C15" s="495">
        <f t="shared" ref="C15:C28" si="2">H15+K15</f>
        <v>0</v>
      </c>
      <c r="D15" s="496"/>
      <c r="E15" s="56">
        <f t="shared" ref="E15:E28" si="3">I15+L15</f>
        <v>0</v>
      </c>
      <c r="F15" s="56">
        <f t="shared" ref="F15:F28" si="4">J15+M15</f>
        <v>0</v>
      </c>
      <c r="G15" s="393"/>
      <c r="H15" s="388"/>
      <c r="I15" s="108"/>
      <c r="J15" s="58">
        <f t="shared" ref="J15:J28" si="5">I15+H15</f>
        <v>0</v>
      </c>
      <c r="K15" s="106"/>
      <c r="L15" s="108"/>
      <c r="M15" s="389">
        <f t="shared" ref="M15:M28" si="6">L15+K15</f>
        <v>0</v>
      </c>
    </row>
    <row r="16" spans="1:13" ht="18" customHeight="1" x14ac:dyDescent="0.25">
      <c r="A16" s="441"/>
      <c r="B16" s="428" t="s">
        <v>55</v>
      </c>
      <c r="C16" s="495">
        <f t="shared" si="2"/>
        <v>0</v>
      </c>
      <c r="D16" s="496"/>
      <c r="E16" s="56">
        <f t="shared" si="3"/>
        <v>0</v>
      </c>
      <c r="F16" s="56">
        <f t="shared" si="4"/>
        <v>0</v>
      </c>
      <c r="G16" s="393"/>
      <c r="H16" s="388"/>
      <c r="I16" s="108"/>
      <c r="J16" s="58">
        <f t="shared" si="5"/>
        <v>0</v>
      </c>
      <c r="K16" s="106"/>
      <c r="L16" s="108"/>
      <c r="M16" s="389">
        <f t="shared" si="6"/>
        <v>0</v>
      </c>
    </row>
    <row r="17" spans="1:13" ht="18" customHeight="1" x14ac:dyDescent="0.25">
      <c r="A17" s="441"/>
      <c r="B17" s="427" t="s">
        <v>56</v>
      </c>
      <c r="C17" s="495">
        <f t="shared" si="2"/>
        <v>0</v>
      </c>
      <c r="D17" s="496"/>
      <c r="E17" s="56">
        <f t="shared" si="3"/>
        <v>0</v>
      </c>
      <c r="F17" s="56">
        <f>J17+M17</f>
        <v>0</v>
      </c>
      <c r="G17" s="393"/>
      <c r="H17" s="388"/>
      <c r="I17" s="108"/>
      <c r="J17" s="58">
        <f t="shared" si="5"/>
        <v>0</v>
      </c>
      <c r="K17" s="175"/>
      <c r="L17" s="176"/>
      <c r="M17" s="395"/>
    </row>
    <row r="18" spans="1:13" ht="18" customHeight="1" x14ac:dyDescent="0.25">
      <c r="A18" s="441"/>
      <c r="B18" s="428" t="s">
        <v>57</v>
      </c>
      <c r="C18" s="495">
        <f t="shared" si="2"/>
        <v>0</v>
      </c>
      <c r="D18" s="496"/>
      <c r="E18" s="56">
        <f t="shared" si="3"/>
        <v>0</v>
      </c>
      <c r="F18" s="56">
        <f t="shared" si="4"/>
        <v>0</v>
      </c>
      <c r="G18" s="393"/>
      <c r="H18" s="388"/>
      <c r="I18" s="108"/>
      <c r="J18" s="58">
        <f t="shared" si="5"/>
        <v>0</v>
      </c>
      <c r="K18" s="106"/>
      <c r="L18" s="108"/>
      <c r="M18" s="389">
        <f t="shared" si="6"/>
        <v>0</v>
      </c>
    </row>
    <row r="19" spans="1:13" ht="18" customHeight="1" x14ac:dyDescent="0.25">
      <c r="A19" s="441"/>
      <c r="B19" s="427" t="s">
        <v>58</v>
      </c>
      <c r="C19" s="495">
        <f t="shared" si="2"/>
        <v>0</v>
      </c>
      <c r="D19" s="496"/>
      <c r="E19" s="56">
        <f t="shared" si="3"/>
        <v>0</v>
      </c>
      <c r="F19" s="56">
        <f t="shared" si="4"/>
        <v>0</v>
      </c>
      <c r="G19" s="393"/>
      <c r="H19" s="388"/>
      <c r="I19" s="108"/>
      <c r="J19" s="58">
        <f t="shared" si="5"/>
        <v>0</v>
      </c>
      <c r="K19" s="106"/>
      <c r="L19" s="108"/>
      <c r="M19" s="389">
        <f t="shared" si="6"/>
        <v>0</v>
      </c>
    </row>
    <row r="20" spans="1:13" ht="18" customHeight="1" x14ac:dyDescent="0.25">
      <c r="A20" s="441"/>
      <c r="B20" s="427" t="s">
        <v>59</v>
      </c>
      <c r="C20" s="495">
        <f t="shared" si="2"/>
        <v>0</v>
      </c>
      <c r="D20" s="496"/>
      <c r="E20" s="56">
        <f t="shared" si="3"/>
        <v>0</v>
      </c>
      <c r="F20" s="56">
        <f t="shared" si="4"/>
        <v>0</v>
      </c>
      <c r="G20" s="393"/>
      <c r="H20" s="388"/>
      <c r="I20" s="108"/>
      <c r="J20" s="58">
        <f t="shared" si="5"/>
        <v>0</v>
      </c>
      <c r="K20" s="106"/>
      <c r="L20" s="108"/>
      <c r="M20" s="389">
        <f t="shared" si="6"/>
        <v>0</v>
      </c>
    </row>
    <row r="21" spans="1:13" ht="18" customHeight="1" x14ac:dyDescent="0.25">
      <c r="A21" s="441"/>
      <c r="B21" s="427" t="s">
        <v>60</v>
      </c>
      <c r="C21" s="495">
        <f t="shared" si="2"/>
        <v>0</v>
      </c>
      <c r="D21" s="496"/>
      <c r="E21" s="56">
        <f t="shared" si="3"/>
        <v>0</v>
      </c>
      <c r="F21" s="56">
        <f t="shared" si="4"/>
        <v>0</v>
      </c>
      <c r="G21" s="393"/>
      <c r="H21" s="388"/>
      <c r="I21" s="108"/>
      <c r="J21" s="58">
        <f t="shared" si="5"/>
        <v>0</v>
      </c>
      <c r="K21" s="106"/>
      <c r="L21" s="108"/>
      <c r="M21" s="389">
        <f t="shared" si="6"/>
        <v>0</v>
      </c>
    </row>
    <row r="22" spans="1:13" ht="18" customHeight="1" x14ac:dyDescent="0.25">
      <c r="A22" s="441"/>
      <c r="B22" s="427" t="s">
        <v>61</v>
      </c>
      <c r="C22" s="495">
        <f t="shared" si="2"/>
        <v>0</v>
      </c>
      <c r="D22" s="496"/>
      <c r="E22" s="56">
        <f t="shared" si="3"/>
        <v>0</v>
      </c>
      <c r="F22" s="56">
        <f t="shared" si="4"/>
        <v>0</v>
      </c>
      <c r="G22" s="393"/>
      <c r="H22" s="388"/>
      <c r="I22" s="108"/>
      <c r="J22" s="58">
        <f t="shared" si="5"/>
        <v>0</v>
      </c>
      <c r="K22" s="106"/>
      <c r="L22" s="108"/>
      <c r="M22" s="389">
        <f t="shared" si="6"/>
        <v>0</v>
      </c>
    </row>
    <row r="23" spans="1:13" ht="18" customHeight="1" x14ac:dyDescent="0.25">
      <c r="A23" s="441"/>
      <c r="B23" s="427" t="s">
        <v>62</v>
      </c>
      <c r="C23" s="495">
        <f t="shared" si="2"/>
        <v>0</v>
      </c>
      <c r="D23" s="496"/>
      <c r="E23" s="56">
        <f t="shared" si="3"/>
        <v>0</v>
      </c>
      <c r="F23" s="56">
        <f t="shared" si="4"/>
        <v>0</v>
      </c>
      <c r="G23" s="393"/>
      <c r="H23" s="388"/>
      <c r="I23" s="108"/>
      <c r="J23" s="58">
        <f t="shared" si="5"/>
        <v>0</v>
      </c>
      <c r="K23" s="106"/>
      <c r="L23" s="108"/>
      <c r="M23" s="389">
        <f t="shared" si="6"/>
        <v>0</v>
      </c>
    </row>
    <row r="24" spans="1:13" ht="18" customHeight="1" x14ac:dyDescent="0.25">
      <c r="A24" s="441"/>
      <c r="B24" s="427" t="s">
        <v>63</v>
      </c>
      <c r="C24" s="495">
        <f t="shared" si="2"/>
        <v>0</v>
      </c>
      <c r="D24" s="496"/>
      <c r="E24" s="56">
        <f t="shared" si="3"/>
        <v>0</v>
      </c>
      <c r="F24" s="56">
        <f t="shared" si="4"/>
        <v>0</v>
      </c>
      <c r="G24" s="393"/>
      <c r="H24" s="388"/>
      <c r="I24" s="108"/>
      <c r="J24" s="58">
        <f t="shared" si="5"/>
        <v>0</v>
      </c>
      <c r="K24" s="106"/>
      <c r="L24" s="108"/>
      <c r="M24" s="389">
        <f t="shared" si="6"/>
        <v>0</v>
      </c>
    </row>
    <row r="25" spans="1:13" ht="18" customHeight="1" x14ac:dyDescent="0.25">
      <c r="A25" s="441"/>
      <c r="B25" s="427" t="s">
        <v>64</v>
      </c>
      <c r="C25" s="495">
        <f t="shared" si="2"/>
        <v>0</v>
      </c>
      <c r="D25" s="496"/>
      <c r="E25" s="56">
        <f t="shared" si="3"/>
        <v>0</v>
      </c>
      <c r="F25" s="56">
        <f t="shared" si="4"/>
        <v>0</v>
      </c>
      <c r="G25" s="393"/>
      <c r="H25" s="388"/>
      <c r="I25" s="108"/>
      <c r="J25" s="58">
        <f t="shared" si="5"/>
        <v>0</v>
      </c>
      <c r="K25" s="106"/>
      <c r="L25" s="108"/>
      <c r="M25" s="389">
        <f t="shared" si="6"/>
        <v>0</v>
      </c>
    </row>
    <row r="26" spans="1:13" ht="18" customHeight="1" x14ac:dyDescent="0.25">
      <c r="A26" s="441"/>
      <c r="B26" s="427" t="s">
        <v>65</v>
      </c>
      <c r="C26" s="495">
        <f t="shared" si="2"/>
        <v>0</v>
      </c>
      <c r="D26" s="496"/>
      <c r="E26" s="56">
        <f t="shared" si="3"/>
        <v>0</v>
      </c>
      <c r="F26" s="56">
        <f t="shared" si="4"/>
        <v>0</v>
      </c>
      <c r="G26" s="393"/>
      <c r="H26" s="388"/>
      <c r="I26" s="108"/>
      <c r="J26" s="58">
        <f t="shared" si="5"/>
        <v>0</v>
      </c>
      <c r="K26" s="106"/>
      <c r="L26" s="108"/>
      <c r="M26" s="389">
        <f t="shared" si="6"/>
        <v>0</v>
      </c>
    </row>
    <row r="27" spans="1:13" ht="18" customHeight="1" x14ac:dyDescent="0.25">
      <c r="A27" s="441"/>
      <c r="B27" s="429" t="s">
        <v>293</v>
      </c>
      <c r="C27" s="495">
        <f>H27+K27</f>
        <v>0</v>
      </c>
      <c r="D27" s="496"/>
      <c r="E27" s="56">
        <f>I27+L27</f>
        <v>0</v>
      </c>
      <c r="F27" s="56">
        <f>J27+M27</f>
        <v>0</v>
      </c>
      <c r="G27" s="393"/>
      <c r="H27" s="388"/>
      <c r="I27" s="108"/>
      <c r="J27" s="58">
        <f>I27+H27</f>
        <v>0</v>
      </c>
      <c r="K27" s="106"/>
      <c r="L27" s="108"/>
      <c r="M27" s="389">
        <f>L27+K27</f>
        <v>0</v>
      </c>
    </row>
    <row r="28" spans="1:13" ht="18" customHeight="1" x14ac:dyDescent="0.25">
      <c r="A28" s="441"/>
      <c r="B28" s="429" t="s">
        <v>294</v>
      </c>
      <c r="C28" s="495">
        <f t="shared" si="2"/>
        <v>0</v>
      </c>
      <c r="D28" s="496"/>
      <c r="E28" s="56">
        <f t="shared" si="3"/>
        <v>0</v>
      </c>
      <c r="F28" s="56">
        <f t="shared" si="4"/>
        <v>0</v>
      </c>
      <c r="G28" s="393"/>
      <c r="H28" s="388"/>
      <c r="I28" s="108"/>
      <c r="J28" s="58">
        <f t="shared" si="5"/>
        <v>0</v>
      </c>
      <c r="K28" s="106"/>
      <c r="L28" s="108"/>
      <c r="M28" s="389">
        <f t="shared" si="6"/>
        <v>0</v>
      </c>
    </row>
    <row r="29" spans="1:13" ht="18" customHeight="1" x14ac:dyDescent="0.25">
      <c r="A29" s="438"/>
      <c r="B29" s="424" t="s">
        <v>7</v>
      </c>
      <c r="C29" s="495">
        <f>SUM(C15:C28)</f>
        <v>0</v>
      </c>
      <c r="D29" s="496"/>
      <c r="E29" s="56">
        <f>SUM(E15:E28)</f>
        <v>0</v>
      </c>
      <c r="F29" s="56">
        <f>SUM(F15:F28)</f>
        <v>0</v>
      </c>
      <c r="G29" s="416">
        <f>IF(C29=0,0,E29/C29)</f>
        <v>0</v>
      </c>
      <c r="H29" s="390">
        <f t="shared" ref="H29:M29" si="7">SUM(H15:H28)</f>
        <v>0</v>
      </c>
      <c r="I29" s="56">
        <f t="shared" si="7"/>
        <v>0</v>
      </c>
      <c r="J29" s="58">
        <f t="shared" si="7"/>
        <v>0</v>
      </c>
      <c r="K29" s="56">
        <f t="shared" si="7"/>
        <v>0</v>
      </c>
      <c r="L29" s="56">
        <f t="shared" si="7"/>
        <v>0</v>
      </c>
      <c r="M29" s="389">
        <f t="shared" si="7"/>
        <v>0</v>
      </c>
    </row>
    <row r="30" spans="1:13" ht="5.45" customHeight="1" x14ac:dyDescent="0.25">
      <c r="A30" s="442"/>
      <c r="B30" s="430"/>
      <c r="C30" s="413"/>
      <c r="D30" s="114"/>
      <c r="E30" s="63"/>
      <c r="F30" s="63"/>
      <c r="G30" s="393"/>
      <c r="H30" s="392"/>
      <c r="I30" s="62"/>
      <c r="J30" s="65"/>
      <c r="K30" s="64"/>
      <c r="L30" s="62"/>
      <c r="M30" s="393"/>
    </row>
    <row r="31" spans="1:13" ht="18" customHeight="1" x14ac:dyDescent="0.25">
      <c r="A31" s="438" t="s">
        <v>67</v>
      </c>
      <c r="B31" s="426" t="s">
        <v>68</v>
      </c>
      <c r="C31" s="412"/>
      <c r="D31" s="60"/>
      <c r="E31" s="56"/>
      <c r="F31" s="56"/>
      <c r="G31" s="393"/>
      <c r="H31" s="394"/>
      <c r="I31" s="55"/>
      <c r="J31" s="58"/>
      <c r="K31" s="57"/>
      <c r="L31" s="55"/>
      <c r="M31" s="389"/>
    </row>
    <row r="32" spans="1:13" ht="18" customHeight="1" x14ac:dyDescent="0.25">
      <c r="A32" s="441"/>
      <c r="B32" s="427" t="s">
        <v>69</v>
      </c>
      <c r="C32" s="495">
        <f>H32+K32</f>
        <v>0</v>
      </c>
      <c r="D32" s="496"/>
      <c r="E32" s="56">
        <f t="shared" ref="E32:F36" si="8">I32+L32</f>
        <v>0</v>
      </c>
      <c r="F32" s="56">
        <f t="shared" si="8"/>
        <v>0</v>
      </c>
      <c r="G32" s="393"/>
      <c r="H32" s="388"/>
      <c r="I32" s="108"/>
      <c r="J32" s="58">
        <f>I32+H32</f>
        <v>0</v>
      </c>
      <c r="K32" s="106"/>
      <c r="L32" s="108"/>
      <c r="M32" s="389">
        <f>L32+K32</f>
        <v>0</v>
      </c>
    </row>
    <row r="33" spans="1:13" ht="18" customHeight="1" x14ac:dyDescent="0.25">
      <c r="A33" s="441"/>
      <c r="B33" s="427" t="s">
        <v>70</v>
      </c>
      <c r="C33" s="495">
        <f>H33+K33</f>
        <v>0</v>
      </c>
      <c r="D33" s="496"/>
      <c r="E33" s="56">
        <f t="shared" si="8"/>
        <v>0</v>
      </c>
      <c r="F33" s="56">
        <f t="shared" si="8"/>
        <v>0</v>
      </c>
      <c r="G33" s="393"/>
      <c r="H33" s="388"/>
      <c r="I33" s="108"/>
      <c r="J33" s="58">
        <f>I33+H33</f>
        <v>0</v>
      </c>
      <c r="K33" s="106"/>
      <c r="L33" s="108"/>
      <c r="M33" s="389">
        <f>L33+K33</f>
        <v>0</v>
      </c>
    </row>
    <row r="34" spans="1:13" ht="18" customHeight="1" x14ac:dyDescent="0.25">
      <c r="A34" s="441"/>
      <c r="B34" s="427" t="s">
        <v>71</v>
      </c>
      <c r="C34" s="495">
        <f>H34+K34</f>
        <v>0</v>
      </c>
      <c r="D34" s="496"/>
      <c r="E34" s="56">
        <f t="shared" si="8"/>
        <v>0</v>
      </c>
      <c r="F34" s="56">
        <f t="shared" si="8"/>
        <v>0</v>
      </c>
      <c r="G34" s="393"/>
      <c r="H34" s="388"/>
      <c r="I34" s="108"/>
      <c r="J34" s="58">
        <f>I34+H34</f>
        <v>0</v>
      </c>
      <c r="K34" s="106"/>
      <c r="L34" s="108"/>
      <c r="M34" s="389">
        <f>L34+K34</f>
        <v>0</v>
      </c>
    </row>
    <row r="35" spans="1:13" ht="18" customHeight="1" x14ac:dyDescent="0.25">
      <c r="A35" s="441"/>
      <c r="B35" s="427" t="s">
        <v>72</v>
      </c>
      <c r="C35" s="495">
        <f>H35+K35</f>
        <v>0</v>
      </c>
      <c r="D35" s="496"/>
      <c r="E35" s="56">
        <f t="shared" si="8"/>
        <v>0</v>
      </c>
      <c r="F35" s="56">
        <f t="shared" si="8"/>
        <v>0</v>
      </c>
      <c r="G35" s="393"/>
      <c r="H35" s="388"/>
      <c r="I35" s="108"/>
      <c r="J35" s="58">
        <f>I35+H35</f>
        <v>0</v>
      </c>
      <c r="K35" s="106"/>
      <c r="L35" s="108"/>
      <c r="M35" s="389">
        <f>L35+K35</f>
        <v>0</v>
      </c>
    </row>
    <row r="36" spans="1:13" ht="18" customHeight="1" x14ac:dyDescent="0.25">
      <c r="A36" s="441"/>
      <c r="B36" s="427" t="s">
        <v>73</v>
      </c>
      <c r="C36" s="495">
        <f>H36+K36</f>
        <v>0</v>
      </c>
      <c r="D36" s="496"/>
      <c r="E36" s="56">
        <f t="shared" si="8"/>
        <v>0</v>
      </c>
      <c r="F36" s="56">
        <f t="shared" si="8"/>
        <v>0</v>
      </c>
      <c r="G36" s="393"/>
      <c r="H36" s="388"/>
      <c r="I36" s="108"/>
      <c r="J36" s="58">
        <f>I36+H36</f>
        <v>0</v>
      </c>
      <c r="K36" s="106"/>
      <c r="L36" s="108"/>
      <c r="M36" s="389">
        <f>L36+K36</f>
        <v>0</v>
      </c>
    </row>
    <row r="37" spans="1:13" ht="18" customHeight="1" x14ac:dyDescent="0.25">
      <c r="A37" s="438"/>
      <c r="B37" s="424" t="s">
        <v>6</v>
      </c>
      <c r="C37" s="495">
        <f>SUM(C32:C36)</f>
        <v>0</v>
      </c>
      <c r="D37" s="496"/>
      <c r="E37" s="56">
        <f>SUM(E32:E36)</f>
        <v>0</v>
      </c>
      <c r="F37" s="56">
        <f>SUM(F32:F36)</f>
        <v>0</v>
      </c>
      <c r="G37" s="416">
        <f>IF(C37=0,0,E37/C37)</f>
        <v>0</v>
      </c>
      <c r="H37" s="390">
        <f t="shared" ref="H37:M37" si="9">SUM(H32:H36)</f>
        <v>0</v>
      </c>
      <c r="I37" s="56">
        <f t="shared" si="9"/>
        <v>0</v>
      </c>
      <c r="J37" s="58">
        <f t="shared" si="9"/>
        <v>0</v>
      </c>
      <c r="K37" s="56">
        <f t="shared" si="9"/>
        <v>0</v>
      </c>
      <c r="L37" s="56">
        <f t="shared" si="9"/>
        <v>0</v>
      </c>
      <c r="M37" s="389">
        <f t="shared" si="9"/>
        <v>0</v>
      </c>
    </row>
    <row r="38" spans="1:13" ht="5.45" customHeight="1" x14ac:dyDescent="0.25">
      <c r="A38" s="442"/>
      <c r="B38" s="425"/>
      <c r="C38" s="411"/>
      <c r="D38" s="114"/>
      <c r="E38" s="63"/>
      <c r="F38" s="63"/>
      <c r="G38" s="393"/>
      <c r="H38" s="392"/>
      <c r="I38" s="62"/>
      <c r="J38" s="65"/>
      <c r="K38" s="64"/>
      <c r="L38" s="62"/>
      <c r="M38" s="393"/>
    </row>
    <row r="39" spans="1:13" ht="18" customHeight="1" x14ac:dyDescent="0.25">
      <c r="A39" s="438" t="s">
        <v>75</v>
      </c>
      <c r="B39" s="426" t="s">
        <v>76</v>
      </c>
      <c r="C39" s="412"/>
      <c r="D39" s="60"/>
      <c r="E39" s="56"/>
      <c r="F39" s="56"/>
      <c r="G39" s="393"/>
      <c r="H39" s="396"/>
      <c r="I39" s="55"/>
      <c r="J39" s="58"/>
      <c r="K39" s="66"/>
      <c r="L39" s="55"/>
      <c r="M39" s="389"/>
    </row>
    <row r="40" spans="1:13" ht="18" customHeight="1" x14ac:dyDescent="0.25">
      <c r="A40" s="441"/>
      <c r="B40" s="427" t="s">
        <v>77</v>
      </c>
      <c r="C40" s="495">
        <f>H40+K40</f>
        <v>0</v>
      </c>
      <c r="D40" s="496"/>
      <c r="E40" s="56">
        <f>I40+L40</f>
        <v>0</v>
      </c>
      <c r="F40" s="56">
        <f>J40+M40</f>
        <v>0</v>
      </c>
      <c r="G40" s="393"/>
      <c r="H40" s="388"/>
      <c r="I40" s="108"/>
      <c r="J40" s="58">
        <f>I40+H40</f>
        <v>0</v>
      </c>
      <c r="K40" s="106"/>
      <c r="L40" s="108"/>
      <c r="M40" s="389">
        <f>L40+K40</f>
        <v>0</v>
      </c>
    </row>
    <row r="41" spans="1:13" ht="18" customHeight="1" x14ac:dyDescent="0.25">
      <c r="A41" s="438"/>
      <c r="B41" s="424" t="s">
        <v>5</v>
      </c>
      <c r="C41" s="495">
        <f>C40</f>
        <v>0</v>
      </c>
      <c r="D41" s="496"/>
      <c r="E41" s="56">
        <f>E40</f>
        <v>0</v>
      </c>
      <c r="F41" s="56">
        <f>F40</f>
        <v>0</v>
      </c>
      <c r="G41" s="416">
        <f>IF(C41=0,0,E41/C41)</f>
        <v>0</v>
      </c>
      <c r="H41" s="390">
        <f>H40</f>
        <v>0</v>
      </c>
      <c r="I41" s="56">
        <f>I40</f>
        <v>0</v>
      </c>
      <c r="J41" s="58">
        <f>I41+H41</f>
        <v>0</v>
      </c>
      <c r="K41" s="56">
        <f>K40</f>
        <v>0</v>
      </c>
      <c r="L41" s="56">
        <f>L40</f>
        <v>0</v>
      </c>
      <c r="M41" s="389">
        <f>L41+K41</f>
        <v>0</v>
      </c>
    </row>
    <row r="42" spans="1:13" ht="5.45" customHeight="1" x14ac:dyDescent="0.25">
      <c r="A42" s="442"/>
      <c r="B42" s="425"/>
      <c r="C42" s="411"/>
      <c r="D42" s="114"/>
      <c r="E42" s="63"/>
      <c r="F42" s="63"/>
      <c r="G42" s="393"/>
      <c r="H42" s="392"/>
      <c r="I42" s="62"/>
      <c r="J42" s="65"/>
      <c r="K42" s="64"/>
      <c r="L42" s="62"/>
      <c r="M42" s="393"/>
    </row>
    <row r="43" spans="1:13" ht="18" customHeight="1" x14ac:dyDescent="0.25">
      <c r="A43" s="438" t="s">
        <v>79</v>
      </c>
      <c r="B43" s="426" t="s">
        <v>131</v>
      </c>
      <c r="C43" s="412"/>
      <c r="D43" s="60"/>
      <c r="E43" s="56"/>
      <c r="F43" s="56"/>
      <c r="G43" s="393"/>
      <c r="H43" s="396"/>
      <c r="I43" s="55"/>
      <c r="J43" s="58"/>
      <c r="K43" s="66"/>
      <c r="L43" s="55"/>
      <c r="M43" s="389"/>
    </row>
    <row r="44" spans="1:13" ht="18" customHeight="1" x14ac:dyDescent="0.25">
      <c r="A44" s="441"/>
      <c r="B44" s="429" t="s">
        <v>295</v>
      </c>
      <c r="C44" s="495">
        <f>H44+K44</f>
        <v>0</v>
      </c>
      <c r="D44" s="496"/>
      <c r="E44" s="56">
        <f>I44+L44</f>
        <v>0</v>
      </c>
      <c r="F44" s="56">
        <f>J44+M44</f>
        <v>0</v>
      </c>
      <c r="G44" s="393"/>
      <c r="H44" s="388"/>
      <c r="I44" s="108"/>
      <c r="J44" s="58">
        <f>I44+H44</f>
        <v>0</v>
      </c>
      <c r="K44" s="106"/>
      <c r="L44" s="108"/>
      <c r="M44" s="389">
        <f>L44+K44</f>
        <v>0</v>
      </c>
    </row>
    <row r="45" spans="1:13" ht="18" customHeight="1" x14ac:dyDescent="0.25">
      <c r="A45" s="441"/>
      <c r="B45" s="429" t="s">
        <v>296</v>
      </c>
      <c r="C45" s="495">
        <f>H45+K45</f>
        <v>0</v>
      </c>
      <c r="D45" s="496"/>
      <c r="E45" s="56">
        <f>I45+L45</f>
        <v>0</v>
      </c>
      <c r="F45" s="56">
        <f>J45+M45</f>
        <v>0</v>
      </c>
      <c r="G45" s="393"/>
      <c r="H45" s="388"/>
      <c r="I45" s="108"/>
      <c r="J45" s="58">
        <f>I45+H45</f>
        <v>0</v>
      </c>
      <c r="K45" s="106"/>
      <c r="L45" s="108"/>
      <c r="M45" s="389">
        <f>L45+K45</f>
        <v>0</v>
      </c>
    </row>
    <row r="46" spans="1:13" ht="18" customHeight="1" x14ac:dyDescent="0.25">
      <c r="A46" s="438"/>
      <c r="B46" s="424" t="s">
        <v>4</v>
      </c>
      <c r="C46" s="495">
        <f>SUM(C44:C45)</f>
        <v>0</v>
      </c>
      <c r="D46" s="496"/>
      <c r="E46" s="56">
        <f>SUM(E44:E45)</f>
        <v>0</v>
      </c>
      <c r="F46" s="56">
        <f>SUM(F44:F45)</f>
        <v>0</v>
      </c>
      <c r="G46" s="416">
        <f>IF(C46=0,0,E46/C46)</f>
        <v>0</v>
      </c>
      <c r="H46" s="390">
        <f t="shared" ref="H46:M46" si="10">SUM(H44:H45)</f>
        <v>0</v>
      </c>
      <c r="I46" s="56">
        <f t="shared" si="10"/>
        <v>0</v>
      </c>
      <c r="J46" s="58">
        <f t="shared" si="10"/>
        <v>0</v>
      </c>
      <c r="K46" s="56">
        <f t="shared" si="10"/>
        <v>0</v>
      </c>
      <c r="L46" s="56">
        <f t="shared" si="10"/>
        <v>0</v>
      </c>
      <c r="M46" s="389">
        <f t="shared" si="10"/>
        <v>0</v>
      </c>
    </row>
    <row r="47" spans="1:13" ht="5.45" customHeight="1" x14ac:dyDescent="0.25">
      <c r="A47" s="442"/>
      <c r="B47" s="425"/>
      <c r="C47" s="411"/>
      <c r="D47" s="114"/>
      <c r="E47" s="63"/>
      <c r="F47" s="63"/>
      <c r="G47" s="393"/>
      <c r="H47" s="392"/>
      <c r="I47" s="62"/>
      <c r="J47" s="65"/>
      <c r="K47" s="64"/>
      <c r="L47" s="62"/>
      <c r="M47" s="393"/>
    </row>
    <row r="48" spans="1:13" ht="15.6" customHeight="1" x14ac:dyDescent="0.25">
      <c r="A48" s="438" t="s">
        <v>441</v>
      </c>
      <c r="B48" s="431" t="s">
        <v>83</v>
      </c>
      <c r="C48" s="417"/>
      <c r="D48" s="113"/>
      <c r="E48" s="67"/>
      <c r="F48" s="68"/>
      <c r="G48" s="393"/>
      <c r="H48" s="397"/>
      <c r="I48" s="70"/>
      <c r="J48" s="71"/>
      <c r="K48" s="69"/>
      <c r="L48" s="70"/>
      <c r="M48" s="398"/>
    </row>
    <row r="49" spans="1:13" ht="16.5" customHeight="1" x14ac:dyDescent="0.25">
      <c r="A49" s="438"/>
      <c r="B49" s="432" t="s">
        <v>84</v>
      </c>
      <c r="C49" s="417"/>
      <c r="D49" s="113"/>
      <c r="E49" s="67"/>
      <c r="F49" s="68"/>
      <c r="G49" s="393"/>
      <c r="H49" s="397"/>
      <c r="I49" s="70"/>
      <c r="J49" s="71"/>
      <c r="K49" s="69"/>
      <c r="L49" s="70"/>
      <c r="M49" s="398"/>
    </row>
    <row r="50" spans="1:13" ht="18" customHeight="1" x14ac:dyDescent="0.25">
      <c r="A50" s="443"/>
      <c r="B50" s="433" t="s">
        <v>85</v>
      </c>
      <c r="C50" s="495">
        <f>H50+K50</f>
        <v>0</v>
      </c>
      <c r="D50" s="496"/>
      <c r="E50" s="56">
        <f t="shared" ref="E50:F53" si="11">I50+L50</f>
        <v>0</v>
      </c>
      <c r="F50" s="56">
        <f t="shared" si="11"/>
        <v>0</v>
      </c>
      <c r="G50" s="393"/>
      <c r="H50" s="388"/>
      <c r="I50" s="108"/>
      <c r="J50" s="58">
        <f>I50+H50</f>
        <v>0</v>
      </c>
      <c r="K50" s="108"/>
      <c r="L50" s="108"/>
      <c r="M50" s="389">
        <f>L50+K50</f>
        <v>0</v>
      </c>
    </row>
    <row r="51" spans="1:13" ht="18" customHeight="1" x14ac:dyDescent="0.25">
      <c r="A51" s="441"/>
      <c r="B51" s="434" t="s">
        <v>86</v>
      </c>
      <c r="C51" s="495">
        <f>H51+K51</f>
        <v>0</v>
      </c>
      <c r="D51" s="496"/>
      <c r="E51" s="56">
        <f t="shared" si="11"/>
        <v>0</v>
      </c>
      <c r="F51" s="56">
        <f t="shared" si="11"/>
        <v>0</v>
      </c>
      <c r="G51" s="393"/>
      <c r="H51" s="388"/>
      <c r="I51" s="108"/>
      <c r="J51" s="58">
        <f>I51+H51</f>
        <v>0</v>
      </c>
      <c r="K51" s="108"/>
      <c r="L51" s="108"/>
      <c r="M51" s="389">
        <f>L51+K51</f>
        <v>0</v>
      </c>
    </row>
    <row r="52" spans="1:13" ht="18" customHeight="1" x14ac:dyDescent="0.25">
      <c r="A52" s="441"/>
      <c r="B52" s="434" t="s">
        <v>87</v>
      </c>
      <c r="C52" s="495">
        <f>H52+K52</f>
        <v>0</v>
      </c>
      <c r="D52" s="496"/>
      <c r="E52" s="56">
        <f t="shared" si="11"/>
        <v>0</v>
      </c>
      <c r="F52" s="56">
        <f t="shared" si="11"/>
        <v>0</v>
      </c>
      <c r="G52" s="393"/>
      <c r="H52" s="388"/>
      <c r="I52" s="108"/>
      <c r="J52" s="58">
        <f>I52+H52</f>
        <v>0</v>
      </c>
      <c r="K52" s="108"/>
      <c r="L52" s="108"/>
      <c r="M52" s="389">
        <f>L52+K52</f>
        <v>0</v>
      </c>
    </row>
    <row r="53" spans="1:13" ht="18" customHeight="1" x14ac:dyDescent="0.25">
      <c r="A53" s="440"/>
      <c r="B53" s="434" t="s">
        <v>88</v>
      </c>
      <c r="C53" s="495">
        <f>H53+K53</f>
        <v>0</v>
      </c>
      <c r="D53" s="496"/>
      <c r="E53" s="56">
        <f t="shared" si="11"/>
        <v>0</v>
      </c>
      <c r="F53" s="56">
        <f t="shared" si="11"/>
        <v>0</v>
      </c>
      <c r="G53" s="393"/>
      <c r="H53" s="388"/>
      <c r="I53" s="108"/>
      <c r="J53" s="58">
        <f>I53+H53</f>
        <v>0</v>
      </c>
      <c r="K53" s="108"/>
      <c r="L53" s="108"/>
      <c r="M53" s="389">
        <f>L53+K53</f>
        <v>0</v>
      </c>
    </row>
    <row r="54" spans="1:13" ht="18" customHeight="1" x14ac:dyDescent="0.25">
      <c r="A54" s="438"/>
      <c r="B54" s="424" t="s">
        <v>3</v>
      </c>
      <c r="C54" s="495">
        <f>SUM(C50:C53)</f>
        <v>0</v>
      </c>
      <c r="D54" s="496"/>
      <c r="E54" s="56">
        <f>SUM(E50:E53)</f>
        <v>0</v>
      </c>
      <c r="F54" s="56">
        <f>SUM(F50:F53)</f>
        <v>0</v>
      </c>
      <c r="G54" s="416">
        <f>IF(C54=0,0,E54/C54)</f>
        <v>0</v>
      </c>
      <c r="H54" s="390">
        <f t="shared" ref="H54:M54" si="12">SUM(H50:H53)</f>
        <v>0</v>
      </c>
      <c r="I54" s="56">
        <f t="shared" si="12"/>
        <v>0</v>
      </c>
      <c r="J54" s="58">
        <f t="shared" si="12"/>
        <v>0</v>
      </c>
      <c r="K54" s="56">
        <f t="shared" si="12"/>
        <v>0</v>
      </c>
      <c r="L54" s="56">
        <f t="shared" si="12"/>
        <v>0</v>
      </c>
      <c r="M54" s="389">
        <f t="shared" si="12"/>
        <v>0</v>
      </c>
    </row>
    <row r="55" spans="1:13" ht="5.45" customHeight="1" x14ac:dyDescent="0.25">
      <c r="A55" s="442"/>
      <c r="B55" s="425"/>
      <c r="C55" s="411"/>
      <c r="D55" s="114"/>
      <c r="E55" s="63"/>
      <c r="F55" s="63"/>
      <c r="G55" s="393"/>
      <c r="H55" s="392"/>
      <c r="I55" s="62"/>
      <c r="J55" s="65"/>
      <c r="K55" s="64"/>
      <c r="L55" s="62"/>
      <c r="M55" s="393"/>
    </row>
    <row r="56" spans="1:13" ht="18" customHeight="1" thickBot="1" x14ac:dyDescent="0.3">
      <c r="A56" s="439" t="s">
        <v>300</v>
      </c>
      <c r="B56" s="435" t="s">
        <v>297</v>
      </c>
      <c r="C56" s="501">
        <f>C54+C46+C41+C37+C29+C12</f>
        <v>0</v>
      </c>
      <c r="D56" s="502"/>
      <c r="E56" s="405">
        <f>E54+E46+E41+E37+E29+E12</f>
        <v>0</v>
      </c>
      <c r="F56" s="405">
        <f>F54+F46+F41+F37+F29+F12</f>
        <v>0</v>
      </c>
      <c r="G56" s="418"/>
      <c r="H56" s="406">
        <f t="shared" ref="H56:M56" si="13">H54+H46+H41+H37+H29+H12</f>
        <v>0</v>
      </c>
      <c r="I56" s="405">
        <f t="shared" si="13"/>
        <v>0</v>
      </c>
      <c r="J56" s="407">
        <f t="shared" si="13"/>
        <v>0</v>
      </c>
      <c r="K56" s="408">
        <f t="shared" si="13"/>
        <v>0</v>
      </c>
      <c r="L56" s="405">
        <f t="shared" si="13"/>
        <v>0</v>
      </c>
      <c r="M56" s="409">
        <f t="shared" si="13"/>
        <v>0</v>
      </c>
    </row>
    <row r="57" spans="1:13" ht="19.149999999999999" customHeight="1" thickBot="1" x14ac:dyDescent="0.25">
      <c r="A57" s="44"/>
      <c r="B57" s="44"/>
      <c r="C57" s="44"/>
      <c r="D57" s="44"/>
      <c r="E57" s="44"/>
      <c r="F57" s="44"/>
      <c r="G57" s="44"/>
      <c r="H57" s="402" t="s">
        <v>154</v>
      </c>
      <c r="I57" s="403"/>
      <c r="J57" s="404">
        <f>IF(H56=0,0,I56/H56)</f>
        <v>0</v>
      </c>
      <c r="K57" s="399"/>
      <c r="L57" s="400"/>
      <c r="M57" s="401"/>
    </row>
  </sheetData>
  <sheetProtection algorithmName="SHA-512" hashValue="kmYmqrJBVVU8neZD4uxSOJuOiteBZjKfb4OEo20Iohd/XbfENE0vqnG/TaGzxiS9P2RYknrwXSQFSKehgbtqdw==" saltValue="d5+rwRt7VNbqSwEbQ2N4pg==" spinCount="100000" sheet="1" objects="1" scenarios="1"/>
  <mergeCells count="42">
    <mergeCell ref="C46:D46"/>
    <mergeCell ref="C54:D54"/>
    <mergeCell ref="C56:D56"/>
    <mergeCell ref="C50:D50"/>
    <mergeCell ref="C51:D51"/>
    <mergeCell ref="C52:D52"/>
    <mergeCell ref="C53:D53"/>
    <mergeCell ref="C36:D36"/>
    <mergeCell ref="C40:D40"/>
    <mergeCell ref="C44:D44"/>
    <mergeCell ref="C45:D45"/>
    <mergeCell ref="C37:D37"/>
    <mergeCell ref="C41:D41"/>
    <mergeCell ref="C32:D32"/>
    <mergeCell ref="C33:D33"/>
    <mergeCell ref="C34:D34"/>
    <mergeCell ref="C35:D35"/>
    <mergeCell ref="C25:D25"/>
    <mergeCell ref="C26:D26"/>
    <mergeCell ref="C28:D28"/>
    <mergeCell ref="C29:D29"/>
    <mergeCell ref="C27:D27"/>
    <mergeCell ref="C21:D21"/>
    <mergeCell ref="C22:D22"/>
    <mergeCell ref="C23:D23"/>
    <mergeCell ref="C24:D24"/>
    <mergeCell ref="C17:D17"/>
    <mergeCell ref="C18:D18"/>
    <mergeCell ref="C19:D19"/>
    <mergeCell ref="C20:D20"/>
    <mergeCell ref="C15:D15"/>
    <mergeCell ref="C16:D16"/>
    <mergeCell ref="C9:D9"/>
    <mergeCell ref="C6:D6"/>
    <mergeCell ref="C7:D7"/>
    <mergeCell ref="C10:D10"/>
    <mergeCell ref="C12:D12"/>
    <mergeCell ref="J2:M2"/>
    <mergeCell ref="J3:M3"/>
    <mergeCell ref="C2:G2"/>
    <mergeCell ref="C3:G3"/>
    <mergeCell ref="C11:D11"/>
  </mergeCells>
  <phoneticPr fontId="0" type="noConversion"/>
  <dataValidations count="1">
    <dataValidation type="whole" allowBlank="1" showInputMessage="1" showErrorMessage="1" errorTitle="Whole Number Alert" error="Enter value as a whole number." sqref="K8:L56 H8:I56" xr:uid="{336B54AC-55AB-4D25-A8EB-988588E71A9A}">
      <formula1>-99999999</formula1>
      <formula2>99999999</formula2>
    </dataValidation>
  </dataValidations>
  <printOptions horizontalCentered="1" verticalCentered="1"/>
  <pageMargins left="0.2" right="0.22" top="0.39" bottom="0.5" header="0.25" footer="0.25"/>
  <pageSetup scale="54" orientation="landscape" r:id="rId1"/>
  <headerFooter alignWithMargins="0">
    <oddFooter>&amp;L&amp;10&amp;F - &amp;A&amp;RPage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9"/>
  <sheetViews>
    <sheetView showGridLines="0" zoomScale="80" zoomScaleNormal="80" workbookViewId="0">
      <pane ySplit="9" topLeftCell="A10" activePane="bottomLeft" state="frozenSplit"/>
      <selection activeCell="D63" sqref="D63"/>
      <selection pane="bottomLeft" activeCell="B7" sqref="B7"/>
    </sheetView>
  </sheetViews>
  <sheetFormatPr defaultColWidth="8" defaultRowHeight="12.75" x14ac:dyDescent="0.2"/>
  <cols>
    <col min="1" max="1" width="29" style="14" customWidth="1"/>
    <col min="2" max="2" width="9" style="14" customWidth="1"/>
    <col min="3" max="3" width="11.625" style="14" customWidth="1"/>
    <col min="4" max="4" width="14.75" style="14" customWidth="1"/>
    <col min="5" max="5" width="11.75" style="14" customWidth="1"/>
    <col min="6" max="12" width="14.75" style="14" customWidth="1"/>
    <col min="13" max="16384" width="8" style="14"/>
  </cols>
  <sheetData>
    <row r="1" spans="1:12" ht="15.75" x14ac:dyDescent="0.25">
      <c r="D1" s="1"/>
      <c r="E1" s="43" t="s">
        <v>127</v>
      </c>
    </row>
    <row r="2" spans="1:12" ht="15.75" x14ac:dyDescent="0.25">
      <c r="A2" s="42"/>
      <c r="B2" s="42" t="s">
        <v>132</v>
      </c>
      <c r="C2" s="132">
        <v>2026</v>
      </c>
      <c r="D2" s="1"/>
      <c r="E2" s="43"/>
    </row>
    <row r="3" spans="1:12" ht="15.75" x14ac:dyDescent="0.25">
      <c r="A3" s="42" t="s">
        <v>133</v>
      </c>
      <c r="B3" s="494"/>
      <c r="C3" s="492"/>
      <c r="D3" s="492"/>
      <c r="E3" s="492"/>
      <c r="F3" s="493"/>
      <c r="G3" s="45"/>
      <c r="H3" s="42" t="s">
        <v>9</v>
      </c>
      <c r="I3" s="491"/>
      <c r="J3" s="492"/>
      <c r="K3" s="492"/>
      <c r="L3" s="493"/>
    </row>
    <row r="4" spans="1:12" ht="15.75" x14ac:dyDescent="0.25">
      <c r="A4" s="42" t="s">
        <v>134</v>
      </c>
      <c r="B4" s="494"/>
      <c r="C4" s="492"/>
      <c r="D4" s="492"/>
      <c r="E4" s="492"/>
      <c r="F4" s="493"/>
      <c r="G4" s="44"/>
      <c r="H4" s="42" t="s">
        <v>135</v>
      </c>
      <c r="I4" s="491"/>
      <c r="J4" s="492"/>
      <c r="K4" s="492"/>
      <c r="L4" s="493"/>
    </row>
    <row r="5" spans="1:12" ht="15" x14ac:dyDescent="0.2">
      <c r="A5" s="44"/>
      <c r="B5" s="44"/>
      <c r="C5" s="44"/>
      <c r="D5" s="44"/>
      <c r="E5" s="44"/>
      <c r="F5" s="44"/>
      <c r="G5" s="44"/>
      <c r="H5" s="44"/>
      <c r="I5" s="44"/>
      <c r="J5" s="44"/>
      <c r="K5" s="44"/>
      <c r="L5" s="44"/>
    </row>
    <row r="6" spans="1:12" ht="15.75" x14ac:dyDescent="0.25">
      <c r="A6" s="47" t="s">
        <v>155</v>
      </c>
      <c r="B6" s="44"/>
      <c r="C6" s="44"/>
      <c r="D6" s="44"/>
      <c r="E6" s="44"/>
      <c r="F6" s="44"/>
      <c r="G6" s="120"/>
      <c r="H6" s="120"/>
      <c r="I6" s="120"/>
      <c r="J6" s="120"/>
      <c r="K6" s="120"/>
      <c r="L6" s="120"/>
    </row>
    <row r="7" spans="1:12" ht="17.45" customHeight="1" thickBot="1" x14ac:dyDescent="0.3">
      <c r="A7" s="44"/>
      <c r="B7" s="46" t="s">
        <v>287</v>
      </c>
      <c r="C7" s="46">
        <v>1</v>
      </c>
      <c r="D7" s="46">
        <v>2</v>
      </c>
      <c r="E7" s="46">
        <v>3</v>
      </c>
      <c r="F7" s="46">
        <v>4</v>
      </c>
      <c r="G7" s="46">
        <v>5</v>
      </c>
      <c r="H7" s="46">
        <v>6</v>
      </c>
      <c r="I7" s="46">
        <v>7</v>
      </c>
      <c r="J7" s="46">
        <v>8</v>
      </c>
      <c r="K7" s="46">
        <v>9</v>
      </c>
      <c r="L7" s="46">
        <v>10</v>
      </c>
    </row>
    <row r="8" spans="1:12" s="18" customFormat="1" ht="16.899999999999999" customHeight="1" x14ac:dyDescent="0.25">
      <c r="A8" s="445"/>
      <c r="B8" s="458" t="s">
        <v>119</v>
      </c>
      <c r="C8" s="458" t="s">
        <v>141</v>
      </c>
      <c r="D8" s="458" t="s">
        <v>156</v>
      </c>
      <c r="E8" s="458" t="s">
        <v>157</v>
      </c>
      <c r="F8" s="456" t="s">
        <v>158</v>
      </c>
      <c r="G8" s="445" t="s">
        <v>141</v>
      </c>
      <c r="H8" s="450" t="s">
        <v>157</v>
      </c>
      <c r="I8" s="445" t="s">
        <v>141</v>
      </c>
      <c r="J8" s="456" t="s">
        <v>157</v>
      </c>
      <c r="K8" s="453" t="s">
        <v>289</v>
      </c>
      <c r="L8" s="446" t="s">
        <v>289</v>
      </c>
    </row>
    <row r="9" spans="1:12" s="18" customFormat="1" ht="34.9" customHeight="1" x14ac:dyDescent="0.25">
      <c r="A9" s="447" t="s">
        <v>159</v>
      </c>
      <c r="B9" s="118" t="s">
        <v>288</v>
      </c>
      <c r="C9" s="118" t="s">
        <v>119</v>
      </c>
      <c r="D9" s="119" t="s">
        <v>160</v>
      </c>
      <c r="E9" s="118" t="s">
        <v>119</v>
      </c>
      <c r="F9" s="459" t="s">
        <v>161</v>
      </c>
      <c r="G9" s="447" t="s">
        <v>149</v>
      </c>
      <c r="H9" s="451" t="s">
        <v>149</v>
      </c>
      <c r="I9" s="447" t="s">
        <v>152</v>
      </c>
      <c r="J9" s="448" t="s">
        <v>152</v>
      </c>
      <c r="K9" s="454" t="s">
        <v>290</v>
      </c>
      <c r="L9" s="448" t="s">
        <v>291</v>
      </c>
    </row>
    <row r="10" spans="1:12" ht="18" customHeight="1" x14ac:dyDescent="0.2">
      <c r="A10" s="460"/>
      <c r="B10" s="107">
        <v>2080</v>
      </c>
      <c r="C10" s="157"/>
      <c r="D10" s="59">
        <f t="shared" ref="D10:D30" si="0">G10+I10</f>
        <v>0</v>
      </c>
      <c r="E10" s="157"/>
      <c r="F10" s="461">
        <f t="shared" ref="F10:F30" si="1">H10+J10</f>
        <v>0</v>
      </c>
      <c r="G10" s="388"/>
      <c r="H10" s="452"/>
      <c r="I10" s="388"/>
      <c r="J10" s="457"/>
      <c r="K10" s="455">
        <f>IF(E10=0,0,F10/E10)</f>
        <v>0</v>
      </c>
      <c r="L10" s="449">
        <f t="shared" ref="L10:L30" si="2">K10/B10</f>
        <v>0</v>
      </c>
    </row>
    <row r="11" spans="1:12" ht="18" customHeight="1" x14ac:dyDescent="0.2">
      <c r="A11" s="460"/>
      <c r="B11" s="107">
        <f t="shared" ref="B11:B36" si="3">B$10</f>
        <v>2080</v>
      </c>
      <c r="C11" s="157"/>
      <c r="D11" s="59">
        <f t="shared" si="0"/>
        <v>0</v>
      </c>
      <c r="E11" s="157"/>
      <c r="F11" s="461">
        <f t="shared" si="1"/>
        <v>0</v>
      </c>
      <c r="G11" s="388"/>
      <c r="H11" s="452"/>
      <c r="I11" s="388"/>
      <c r="J11" s="457"/>
      <c r="K11" s="455">
        <f t="shared" ref="K11:K36" si="4">IF(E11=0,0,F11/E11)</f>
        <v>0</v>
      </c>
      <c r="L11" s="449">
        <f t="shared" si="2"/>
        <v>0</v>
      </c>
    </row>
    <row r="12" spans="1:12" ht="18" customHeight="1" x14ac:dyDescent="0.2">
      <c r="A12" s="460"/>
      <c r="B12" s="107">
        <f t="shared" si="3"/>
        <v>2080</v>
      </c>
      <c r="C12" s="157"/>
      <c r="D12" s="59">
        <f t="shared" si="0"/>
        <v>0</v>
      </c>
      <c r="E12" s="157"/>
      <c r="F12" s="461">
        <f t="shared" si="1"/>
        <v>0</v>
      </c>
      <c r="G12" s="388"/>
      <c r="H12" s="452"/>
      <c r="I12" s="388"/>
      <c r="J12" s="457"/>
      <c r="K12" s="455">
        <f t="shared" si="4"/>
        <v>0</v>
      </c>
      <c r="L12" s="449">
        <f t="shared" si="2"/>
        <v>0</v>
      </c>
    </row>
    <row r="13" spans="1:12" ht="18" customHeight="1" x14ac:dyDescent="0.2">
      <c r="A13" s="460"/>
      <c r="B13" s="107">
        <f t="shared" si="3"/>
        <v>2080</v>
      </c>
      <c r="C13" s="157"/>
      <c r="D13" s="59">
        <f t="shared" si="0"/>
        <v>0</v>
      </c>
      <c r="E13" s="157"/>
      <c r="F13" s="461">
        <f t="shared" si="1"/>
        <v>0</v>
      </c>
      <c r="G13" s="388"/>
      <c r="H13" s="452"/>
      <c r="I13" s="388"/>
      <c r="J13" s="457"/>
      <c r="K13" s="455">
        <f t="shared" si="4"/>
        <v>0</v>
      </c>
      <c r="L13" s="449">
        <f t="shared" si="2"/>
        <v>0</v>
      </c>
    </row>
    <row r="14" spans="1:12" ht="18" customHeight="1" x14ac:dyDescent="0.2">
      <c r="A14" s="460"/>
      <c r="B14" s="107">
        <f t="shared" si="3"/>
        <v>2080</v>
      </c>
      <c r="C14" s="157"/>
      <c r="D14" s="59">
        <f t="shared" si="0"/>
        <v>0</v>
      </c>
      <c r="E14" s="157"/>
      <c r="F14" s="461">
        <f t="shared" si="1"/>
        <v>0</v>
      </c>
      <c r="G14" s="388"/>
      <c r="H14" s="452"/>
      <c r="I14" s="388"/>
      <c r="J14" s="457"/>
      <c r="K14" s="455">
        <f t="shared" si="4"/>
        <v>0</v>
      </c>
      <c r="L14" s="449">
        <f t="shared" si="2"/>
        <v>0</v>
      </c>
    </row>
    <row r="15" spans="1:12" ht="18" customHeight="1" x14ac:dyDescent="0.2">
      <c r="A15" s="460"/>
      <c r="B15" s="107">
        <f t="shared" si="3"/>
        <v>2080</v>
      </c>
      <c r="C15" s="157"/>
      <c r="D15" s="59">
        <f t="shared" si="0"/>
        <v>0</v>
      </c>
      <c r="E15" s="157"/>
      <c r="F15" s="461">
        <f t="shared" si="1"/>
        <v>0</v>
      </c>
      <c r="G15" s="388"/>
      <c r="H15" s="452"/>
      <c r="I15" s="388"/>
      <c r="J15" s="457"/>
      <c r="K15" s="455">
        <f t="shared" si="4"/>
        <v>0</v>
      </c>
      <c r="L15" s="449">
        <f t="shared" si="2"/>
        <v>0</v>
      </c>
    </row>
    <row r="16" spans="1:12" ht="18" customHeight="1" x14ac:dyDescent="0.2">
      <c r="A16" s="460"/>
      <c r="B16" s="107">
        <f t="shared" si="3"/>
        <v>2080</v>
      </c>
      <c r="C16" s="157"/>
      <c r="D16" s="59">
        <f t="shared" si="0"/>
        <v>0</v>
      </c>
      <c r="E16" s="157"/>
      <c r="F16" s="461">
        <f t="shared" si="1"/>
        <v>0</v>
      </c>
      <c r="G16" s="388"/>
      <c r="H16" s="452"/>
      <c r="I16" s="388"/>
      <c r="J16" s="457"/>
      <c r="K16" s="455">
        <f t="shared" si="4"/>
        <v>0</v>
      </c>
      <c r="L16" s="449">
        <f t="shared" si="2"/>
        <v>0</v>
      </c>
    </row>
    <row r="17" spans="1:12" ht="18" customHeight="1" x14ac:dyDescent="0.2">
      <c r="A17" s="460"/>
      <c r="B17" s="107">
        <f t="shared" si="3"/>
        <v>2080</v>
      </c>
      <c r="C17" s="157"/>
      <c r="D17" s="59">
        <f t="shared" si="0"/>
        <v>0</v>
      </c>
      <c r="E17" s="157"/>
      <c r="F17" s="461">
        <f t="shared" si="1"/>
        <v>0</v>
      </c>
      <c r="G17" s="388"/>
      <c r="H17" s="452"/>
      <c r="I17" s="388"/>
      <c r="J17" s="457"/>
      <c r="K17" s="455">
        <f t="shared" si="4"/>
        <v>0</v>
      </c>
      <c r="L17" s="449">
        <f t="shared" si="2"/>
        <v>0</v>
      </c>
    </row>
    <row r="18" spans="1:12" ht="18" customHeight="1" x14ac:dyDescent="0.2">
      <c r="A18" s="460"/>
      <c r="B18" s="107">
        <f t="shared" si="3"/>
        <v>2080</v>
      </c>
      <c r="C18" s="157"/>
      <c r="D18" s="59">
        <f t="shared" si="0"/>
        <v>0</v>
      </c>
      <c r="E18" s="157"/>
      <c r="F18" s="461">
        <f t="shared" si="1"/>
        <v>0</v>
      </c>
      <c r="G18" s="388"/>
      <c r="H18" s="452"/>
      <c r="I18" s="388"/>
      <c r="J18" s="457"/>
      <c r="K18" s="455">
        <f t="shared" si="4"/>
        <v>0</v>
      </c>
      <c r="L18" s="449">
        <f t="shared" si="2"/>
        <v>0</v>
      </c>
    </row>
    <row r="19" spans="1:12" ht="18" customHeight="1" x14ac:dyDescent="0.2">
      <c r="A19" s="460"/>
      <c r="B19" s="107">
        <f t="shared" si="3"/>
        <v>2080</v>
      </c>
      <c r="C19" s="157"/>
      <c r="D19" s="59">
        <f t="shared" si="0"/>
        <v>0</v>
      </c>
      <c r="E19" s="157"/>
      <c r="F19" s="461">
        <f t="shared" si="1"/>
        <v>0</v>
      </c>
      <c r="G19" s="388"/>
      <c r="H19" s="452"/>
      <c r="I19" s="388"/>
      <c r="J19" s="457"/>
      <c r="K19" s="455">
        <f t="shared" si="4"/>
        <v>0</v>
      </c>
      <c r="L19" s="449">
        <f t="shared" si="2"/>
        <v>0</v>
      </c>
    </row>
    <row r="20" spans="1:12" ht="18" customHeight="1" x14ac:dyDescent="0.2">
      <c r="A20" s="460"/>
      <c r="B20" s="107">
        <f t="shared" si="3"/>
        <v>2080</v>
      </c>
      <c r="C20" s="157"/>
      <c r="D20" s="59">
        <f t="shared" si="0"/>
        <v>0</v>
      </c>
      <c r="E20" s="157"/>
      <c r="F20" s="461">
        <f t="shared" si="1"/>
        <v>0</v>
      </c>
      <c r="G20" s="388"/>
      <c r="H20" s="452"/>
      <c r="I20" s="388"/>
      <c r="J20" s="457"/>
      <c r="K20" s="455">
        <f t="shared" si="4"/>
        <v>0</v>
      </c>
      <c r="L20" s="449">
        <f t="shared" si="2"/>
        <v>0</v>
      </c>
    </row>
    <row r="21" spans="1:12" ht="18" customHeight="1" x14ac:dyDescent="0.2">
      <c r="A21" s="460"/>
      <c r="B21" s="107">
        <f t="shared" si="3"/>
        <v>2080</v>
      </c>
      <c r="C21" s="157"/>
      <c r="D21" s="59">
        <f t="shared" si="0"/>
        <v>0</v>
      </c>
      <c r="E21" s="157"/>
      <c r="F21" s="461">
        <f t="shared" si="1"/>
        <v>0</v>
      </c>
      <c r="G21" s="388"/>
      <c r="H21" s="452"/>
      <c r="I21" s="388"/>
      <c r="J21" s="457"/>
      <c r="K21" s="455">
        <f t="shared" si="4"/>
        <v>0</v>
      </c>
      <c r="L21" s="449">
        <f t="shared" si="2"/>
        <v>0</v>
      </c>
    </row>
    <row r="22" spans="1:12" ht="18" customHeight="1" x14ac:dyDescent="0.2">
      <c r="A22" s="460"/>
      <c r="B22" s="107">
        <f t="shared" si="3"/>
        <v>2080</v>
      </c>
      <c r="C22" s="157"/>
      <c r="D22" s="59">
        <f t="shared" si="0"/>
        <v>0</v>
      </c>
      <c r="E22" s="157"/>
      <c r="F22" s="461">
        <f t="shared" si="1"/>
        <v>0</v>
      </c>
      <c r="G22" s="388"/>
      <c r="H22" s="452"/>
      <c r="I22" s="388"/>
      <c r="J22" s="457"/>
      <c r="K22" s="455">
        <f t="shared" si="4"/>
        <v>0</v>
      </c>
      <c r="L22" s="449">
        <f t="shared" si="2"/>
        <v>0</v>
      </c>
    </row>
    <row r="23" spans="1:12" ht="18" customHeight="1" x14ac:dyDescent="0.2">
      <c r="A23" s="460"/>
      <c r="B23" s="107">
        <f t="shared" si="3"/>
        <v>2080</v>
      </c>
      <c r="C23" s="157"/>
      <c r="D23" s="59">
        <f t="shared" si="0"/>
        <v>0</v>
      </c>
      <c r="E23" s="157"/>
      <c r="F23" s="461">
        <f t="shared" si="1"/>
        <v>0</v>
      </c>
      <c r="G23" s="388"/>
      <c r="H23" s="452"/>
      <c r="I23" s="388"/>
      <c r="J23" s="457"/>
      <c r="K23" s="455">
        <f t="shared" si="4"/>
        <v>0</v>
      </c>
      <c r="L23" s="449">
        <f t="shared" si="2"/>
        <v>0</v>
      </c>
    </row>
    <row r="24" spans="1:12" ht="18" customHeight="1" x14ac:dyDescent="0.2">
      <c r="A24" s="460"/>
      <c r="B24" s="107">
        <f t="shared" si="3"/>
        <v>2080</v>
      </c>
      <c r="C24" s="157"/>
      <c r="D24" s="59">
        <f t="shared" si="0"/>
        <v>0</v>
      </c>
      <c r="E24" s="157"/>
      <c r="F24" s="461">
        <f t="shared" si="1"/>
        <v>0</v>
      </c>
      <c r="G24" s="388"/>
      <c r="H24" s="452"/>
      <c r="I24" s="388"/>
      <c r="J24" s="457"/>
      <c r="K24" s="455">
        <f t="shared" si="4"/>
        <v>0</v>
      </c>
      <c r="L24" s="449">
        <f t="shared" si="2"/>
        <v>0</v>
      </c>
    </row>
    <row r="25" spans="1:12" ht="18" customHeight="1" x14ac:dyDescent="0.2">
      <c r="A25" s="460"/>
      <c r="B25" s="107">
        <f t="shared" si="3"/>
        <v>2080</v>
      </c>
      <c r="C25" s="157"/>
      <c r="D25" s="59">
        <f t="shared" si="0"/>
        <v>0</v>
      </c>
      <c r="E25" s="157"/>
      <c r="F25" s="461">
        <f t="shared" si="1"/>
        <v>0</v>
      </c>
      <c r="G25" s="388"/>
      <c r="H25" s="452"/>
      <c r="I25" s="388"/>
      <c r="J25" s="457"/>
      <c r="K25" s="455">
        <f t="shared" si="4"/>
        <v>0</v>
      </c>
      <c r="L25" s="449">
        <f t="shared" si="2"/>
        <v>0</v>
      </c>
    </row>
    <row r="26" spans="1:12" ht="18" customHeight="1" x14ac:dyDescent="0.2">
      <c r="A26" s="460"/>
      <c r="B26" s="107">
        <f t="shared" si="3"/>
        <v>2080</v>
      </c>
      <c r="C26" s="157"/>
      <c r="D26" s="59">
        <f t="shared" si="0"/>
        <v>0</v>
      </c>
      <c r="E26" s="157"/>
      <c r="F26" s="461">
        <f t="shared" si="1"/>
        <v>0</v>
      </c>
      <c r="G26" s="388"/>
      <c r="H26" s="452"/>
      <c r="I26" s="388"/>
      <c r="J26" s="457"/>
      <c r="K26" s="455">
        <f t="shared" si="4"/>
        <v>0</v>
      </c>
      <c r="L26" s="449">
        <f t="shared" si="2"/>
        <v>0</v>
      </c>
    </row>
    <row r="27" spans="1:12" ht="18" customHeight="1" x14ac:dyDescent="0.2">
      <c r="A27" s="460"/>
      <c r="B27" s="107">
        <f t="shared" si="3"/>
        <v>2080</v>
      </c>
      <c r="C27" s="157"/>
      <c r="D27" s="59">
        <f t="shared" si="0"/>
        <v>0</v>
      </c>
      <c r="E27" s="157"/>
      <c r="F27" s="461">
        <f t="shared" si="1"/>
        <v>0</v>
      </c>
      <c r="G27" s="388"/>
      <c r="H27" s="452"/>
      <c r="I27" s="388"/>
      <c r="J27" s="457"/>
      <c r="K27" s="455">
        <f t="shared" si="4"/>
        <v>0</v>
      </c>
      <c r="L27" s="449">
        <f t="shared" si="2"/>
        <v>0</v>
      </c>
    </row>
    <row r="28" spans="1:12" ht="18" customHeight="1" x14ac:dyDescent="0.2">
      <c r="A28" s="460"/>
      <c r="B28" s="107">
        <f t="shared" si="3"/>
        <v>2080</v>
      </c>
      <c r="C28" s="157"/>
      <c r="D28" s="59">
        <f t="shared" si="0"/>
        <v>0</v>
      </c>
      <c r="E28" s="157"/>
      <c r="F28" s="461">
        <f t="shared" si="1"/>
        <v>0</v>
      </c>
      <c r="G28" s="388"/>
      <c r="H28" s="452"/>
      <c r="I28" s="388"/>
      <c r="J28" s="457"/>
      <c r="K28" s="455">
        <f t="shared" si="4"/>
        <v>0</v>
      </c>
      <c r="L28" s="449">
        <f t="shared" si="2"/>
        <v>0</v>
      </c>
    </row>
    <row r="29" spans="1:12" ht="18" customHeight="1" x14ac:dyDescent="0.2">
      <c r="A29" s="460"/>
      <c r="B29" s="107">
        <f t="shared" si="3"/>
        <v>2080</v>
      </c>
      <c r="C29" s="157"/>
      <c r="D29" s="59">
        <f t="shared" si="0"/>
        <v>0</v>
      </c>
      <c r="E29" s="157"/>
      <c r="F29" s="461">
        <f t="shared" si="1"/>
        <v>0</v>
      </c>
      <c r="G29" s="388"/>
      <c r="H29" s="452"/>
      <c r="I29" s="388"/>
      <c r="J29" s="457"/>
      <c r="K29" s="455">
        <f t="shared" si="4"/>
        <v>0</v>
      </c>
      <c r="L29" s="449">
        <f t="shared" si="2"/>
        <v>0</v>
      </c>
    </row>
    <row r="30" spans="1:12" ht="18" customHeight="1" x14ac:dyDescent="0.2">
      <c r="A30" s="460"/>
      <c r="B30" s="107">
        <f t="shared" si="3"/>
        <v>2080</v>
      </c>
      <c r="C30" s="157"/>
      <c r="D30" s="59">
        <f t="shared" si="0"/>
        <v>0</v>
      </c>
      <c r="E30" s="157"/>
      <c r="F30" s="461">
        <f t="shared" si="1"/>
        <v>0</v>
      </c>
      <c r="G30" s="388"/>
      <c r="H30" s="452"/>
      <c r="I30" s="388"/>
      <c r="J30" s="457"/>
      <c r="K30" s="455">
        <f t="shared" si="4"/>
        <v>0</v>
      </c>
      <c r="L30" s="449">
        <f t="shared" si="2"/>
        <v>0</v>
      </c>
    </row>
    <row r="31" spans="1:12" ht="18" customHeight="1" x14ac:dyDescent="0.2">
      <c r="A31" s="460"/>
      <c r="B31" s="107">
        <f t="shared" si="3"/>
        <v>2080</v>
      </c>
      <c r="C31" s="157"/>
      <c r="D31" s="59">
        <f t="shared" ref="D31:D36" si="5">G31+I31</f>
        <v>0</v>
      </c>
      <c r="E31" s="157"/>
      <c r="F31" s="461">
        <f t="shared" ref="F31:F36" si="6">H31+J31</f>
        <v>0</v>
      </c>
      <c r="G31" s="388"/>
      <c r="H31" s="452"/>
      <c r="I31" s="388"/>
      <c r="J31" s="457"/>
      <c r="K31" s="455">
        <f t="shared" si="4"/>
        <v>0</v>
      </c>
      <c r="L31" s="449">
        <f t="shared" ref="L31:L36" si="7">K31/B31</f>
        <v>0</v>
      </c>
    </row>
    <row r="32" spans="1:12" ht="18" customHeight="1" x14ac:dyDescent="0.2">
      <c r="A32" s="460"/>
      <c r="B32" s="107">
        <f t="shared" si="3"/>
        <v>2080</v>
      </c>
      <c r="C32" s="157"/>
      <c r="D32" s="59">
        <f t="shared" si="5"/>
        <v>0</v>
      </c>
      <c r="E32" s="157"/>
      <c r="F32" s="461">
        <f t="shared" si="6"/>
        <v>0</v>
      </c>
      <c r="G32" s="388"/>
      <c r="H32" s="452"/>
      <c r="I32" s="388"/>
      <c r="J32" s="457"/>
      <c r="K32" s="455">
        <f t="shared" si="4"/>
        <v>0</v>
      </c>
      <c r="L32" s="449">
        <f t="shared" si="7"/>
        <v>0</v>
      </c>
    </row>
    <row r="33" spans="1:12" ht="18" customHeight="1" x14ac:dyDescent="0.2">
      <c r="A33" s="460"/>
      <c r="B33" s="107">
        <f t="shared" si="3"/>
        <v>2080</v>
      </c>
      <c r="C33" s="157"/>
      <c r="D33" s="59">
        <f t="shared" si="5"/>
        <v>0</v>
      </c>
      <c r="E33" s="157"/>
      <c r="F33" s="461">
        <f t="shared" si="6"/>
        <v>0</v>
      </c>
      <c r="G33" s="388"/>
      <c r="H33" s="452"/>
      <c r="I33" s="388"/>
      <c r="J33" s="457"/>
      <c r="K33" s="455">
        <f t="shared" si="4"/>
        <v>0</v>
      </c>
      <c r="L33" s="449">
        <f t="shared" si="7"/>
        <v>0</v>
      </c>
    </row>
    <row r="34" spans="1:12" ht="18" customHeight="1" x14ac:dyDescent="0.2">
      <c r="A34" s="460"/>
      <c r="B34" s="107">
        <f t="shared" si="3"/>
        <v>2080</v>
      </c>
      <c r="C34" s="157"/>
      <c r="D34" s="59">
        <f t="shared" si="5"/>
        <v>0</v>
      </c>
      <c r="E34" s="157"/>
      <c r="F34" s="461">
        <f t="shared" si="6"/>
        <v>0</v>
      </c>
      <c r="G34" s="388"/>
      <c r="H34" s="452"/>
      <c r="I34" s="388"/>
      <c r="J34" s="457"/>
      <c r="K34" s="455">
        <f t="shared" si="4"/>
        <v>0</v>
      </c>
      <c r="L34" s="449">
        <f t="shared" si="7"/>
        <v>0</v>
      </c>
    </row>
    <row r="35" spans="1:12" ht="18" customHeight="1" x14ac:dyDescent="0.2">
      <c r="A35" s="460"/>
      <c r="B35" s="107">
        <f t="shared" si="3"/>
        <v>2080</v>
      </c>
      <c r="C35" s="157"/>
      <c r="D35" s="59">
        <f t="shared" si="5"/>
        <v>0</v>
      </c>
      <c r="E35" s="157"/>
      <c r="F35" s="461">
        <f t="shared" si="6"/>
        <v>0</v>
      </c>
      <c r="G35" s="388"/>
      <c r="H35" s="452"/>
      <c r="I35" s="388"/>
      <c r="J35" s="457"/>
      <c r="K35" s="455">
        <f t="shared" si="4"/>
        <v>0</v>
      </c>
      <c r="L35" s="449">
        <f t="shared" si="7"/>
        <v>0</v>
      </c>
    </row>
    <row r="36" spans="1:12" ht="18" customHeight="1" x14ac:dyDescent="0.2">
      <c r="A36" s="460"/>
      <c r="B36" s="107">
        <f t="shared" si="3"/>
        <v>2080</v>
      </c>
      <c r="C36" s="157"/>
      <c r="D36" s="59">
        <f t="shared" si="5"/>
        <v>0</v>
      </c>
      <c r="E36" s="157"/>
      <c r="F36" s="461">
        <f t="shared" si="6"/>
        <v>0</v>
      </c>
      <c r="G36" s="388"/>
      <c r="H36" s="452"/>
      <c r="I36" s="388"/>
      <c r="J36" s="457"/>
      <c r="K36" s="455">
        <f t="shared" si="4"/>
        <v>0</v>
      </c>
      <c r="L36" s="449">
        <f t="shared" si="7"/>
        <v>0</v>
      </c>
    </row>
    <row r="37" spans="1:12" ht="18" customHeight="1" thickBot="1" x14ac:dyDescent="0.3">
      <c r="A37" s="468" t="s">
        <v>37</v>
      </c>
      <c r="B37" s="462"/>
      <c r="C37" s="463">
        <f t="shared" ref="C37:J37" si="8">SUM(C10:C36)</f>
        <v>0</v>
      </c>
      <c r="D37" s="464">
        <f t="shared" si="8"/>
        <v>0</v>
      </c>
      <c r="E37" s="463">
        <f t="shared" si="8"/>
        <v>0</v>
      </c>
      <c r="F37" s="465">
        <f t="shared" si="8"/>
        <v>0</v>
      </c>
      <c r="G37" s="466">
        <f t="shared" si="8"/>
        <v>0</v>
      </c>
      <c r="H37" s="464">
        <f t="shared" si="8"/>
        <v>0</v>
      </c>
      <c r="I37" s="466">
        <f t="shared" si="8"/>
        <v>0</v>
      </c>
      <c r="J37" s="465">
        <f t="shared" si="8"/>
        <v>0</v>
      </c>
      <c r="K37" s="467"/>
      <c r="L37" s="465"/>
    </row>
    <row r="38" spans="1:12" s="13" customFormat="1" ht="15.75" x14ac:dyDescent="0.25">
      <c r="A38" s="72" t="s">
        <v>162</v>
      </c>
      <c r="B38" s="72"/>
      <c r="C38" s="72"/>
      <c r="D38" s="72"/>
      <c r="E38" s="72"/>
      <c r="F38" s="72"/>
      <c r="G38" s="444" t="s">
        <v>163</v>
      </c>
      <c r="H38" s="444"/>
      <c r="I38" s="44"/>
      <c r="J38" s="44"/>
      <c r="K38" s="72"/>
      <c r="L38" s="72"/>
    </row>
    <row r="39" spans="1:12" x14ac:dyDescent="0.2">
      <c r="A39" s="19"/>
      <c r="B39" s="19"/>
    </row>
  </sheetData>
  <sheetProtection algorithmName="SHA-512" hashValue="AuAh7QfPG2M+1ubWIYmvOIW13u9ycfIBKvV27XjLPdnGNevtNsziYvRaDQiNApV1vPj8Rm/A+PNY6IwwreOudg==" saltValue="aEuVy+VeyLnZ8cdeNeF/ug==" spinCount="100000" sheet="1"/>
  <mergeCells count="4">
    <mergeCell ref="I3:L3"/>
    <mergeCell ref="I4:L4"/>
    <mergeCell ref="B3:F3"/>
    <mergeCell ref="B4:F4"/>
  </mergeCells>
  <phoneticPr fontId="0" type="noConversion"/>
  <dataValidations count="1">
    <dataValidation type="whole" allowBlank="1" showInputMessage="1" showErrorMessage="1" errorTitle="Whole Number Alert" error="Enter value as a whole number." sqref="G10:J37" xr:uid="{03A62A0B-47A0-4DFC-B7B0-FB9954FCE0E5}">
      <formula1>-99999999</formula1>
      <formula2>99999999</formula2>
    </dataValidation>
  </dataValidations>
  <printOptions horizontalCentered="1"/>
  <pageMargins left="0.21" right="0.27" top="0.49" bottom="0.4" header="0.18" footer="0.25"/>
  <pageSetup scale="70" orientation="landscape" r:id="rId1"/>
  <headerFooter alignWithMargins="0">
    <oddFooter>&amp;L&amp;10&amp;F - &amp;A&amp;RPage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49"/>
  <sheetViews>
    <sheetView showGridLines="0" zoomScale="80" zoomScaleNormal="80" workbookViewId="0">
      <pane ySplit="8" topLeftCell="A9" activePane="bottomLeft" state="frozenSplit"/>
      <selection activeCell="D63" sqref="D63"/>
      <selection pane="bottomLeft" activeCell="B3" sqref="B3:C3"/>
    </sheetView>
  </sheetViews>
  <sheetFormatPr defaultColWidth="8" defaultRowHeight="18" customHeight="1" x14ac:dyDescent="0.2"/>
  <cols>
    <col min="1" max="1" width="3.625" style="20" customWidth="1"/>
    <col min="2" max="2" width="13" style="22" customWidth="1"/>
    <col min="3" max="3" width="21.25" style="22" customWidth="1"/>
    <col min="4" max="5" width="15.5" style="22" customWidth="1"/>
    <col min="6" max="6" width="15.875" style="22" customWidth="1"/>
    <col min="7" max="7" width="16.875" style="22" customWidth="1"/>
    <col min="8" max="16384" width="8" style="22"/>
  </cols>
  <sheetData>
    <row r="1" spans="1:7" ht="18" customHeight="1" x14ac:dyDescent="0.25">
      <c r="B1" s="9" t="s">
        <v>127</v>
      </c>
      <c r="C1" s="9"/>
      <c r="D1" s="1"/>
      <c r="E1" s="1"/>
      <c r="F1" s="1"/>
    </row>
    <row r="2" spans="1:7" ht="18" customHeight="1" x14ac:dyDescent="0.25">
      <c r="B2" s="9"/>
      <c r="C2" s="9"/>
      <c r="D2" s="1"/>
      <c r="E2" s="1"/>
      <c r="F2" s="1"/>
    </row>
    <row r="3" spans="1:7" ht="18" customHeight="1" x14ac:dyDescent="0.25">
      <c r="B3" s="507"/>
      <c r="C3" s="508"/>
      <c r="E3" s="507"/>
      <c r="F3" s="508"/>
    </row>
    <row r="4" spans="1:7" ht="12" customHeight="1" x14ac:dyDescent="0.2">
      <c r="B4" s="78"/>
      <c r="C4" s="117" t="s">
        <v>234</v>
      </c>
      <c r="E4" s="506" t="s">
        <v>235</v>
      </c>
      <c r="F4" s="506"/>
    </row>
    <row r="5" spans="1:7" ht="12" customHeight="1" x14ac:dyDescent="0.2"/>
    <row r="6" spans="1:7" s="16" customFormat="1" ht="12" customHeight="1" x14ac:dyDescent="0.2">
      <c r="A6" s="23"/>
      <c r="D6" s="16">
        <v>1</v>
      </c>
      <c r="E6" s="16">
        <v>2</v>
      </c>
      <c r="F6" s="16">
        <v>3</v>
      </c>
    </row>
    <row r="7" spans="1:7" s="15" customFormat="1" ht="12" customHeight="1" x14ac:dyDescent="0.2">
      <c r="A7" s="20"/>
      <c r="B7" s="24" t="s">
        <v>164</v>
      </c>
      <c r="C7" s="24"/>
      <c r="D7" s="25" t="s">
        <v>141</v>
      </c>
      <c r="E7" s="25" t="s">
        <v>142</v>
      </c>
      <c r="F7" s="25" t="s">
        <v>140</v>
      </c>
    </row>
    <row r="8" spans="1:7" s="15" customFormat="1" ht="12" customHeight="1" x14ac:dyDescent="0.2">
      <c r="A8" s="20"/>
      <c r="D8" s="26" t="s">
        <v>129</v>
      </c>
      <c r="E8" s="26" t="s">
        <v>150</v>
      </c>
      <c r="F8" s="17" t="s">
        <v>165</v>
      </c>
    </row>
    <row r="9" spans="1:7" ht="12" customHeight="1" x14ac:dyDescent="0.2">
      <c r="A9" s="125" t="s">
        <v>301</v>
      </c>
      <c r="B9" s="124" t="s">
        <v>10</v>
      </c>
      <c r="C9" s="27"/>
      <c r="D9" s="32"/>
      <c r="E9" s="32"/>
      <c r="F9" s="32"/>
    </row>
    <row r="10" spans="1:7" ht="23.25" customHeight="1" x14ac:dyDescent="0.25">
      <c r="A10" s="125"/>
      <c r="B10" s="509" t="s">
        <v>167</v>
      </c>
      <c r="C10" s="510"/>
      <c r="D10" s="110"/>
      <c r="E10" s="110"/>
      <c r="F10" s="28">
        <f>D10+E10</f>
        <v>0</v>
      </c>
    </row>
    <row r="11" spans="1:7" ht="12" customHeight="1" x14ac:dyDescent="0.2">
      <c r="B11" s="29"/>
      <c r="C11" s="29"/>
      <c r="D11" s="30"/>
      <c r="E11" s="30"/>
      <c r="F11" s="30"/>
    </row>
    <row r="12" spans="1:7" ht="12" customHeight="1" x14ac:dyDescent="0.2">
      <c r="B12" s="126" t="s">
        <v>0</v>
      </c>
      <c r="C12" s="29"/>
      <c r="D12" s="30"/>
      <c r="E12" s="30"/>
      <c r="F12" s="30"/>
    </row>
    <row r="13" spans="1:7" ht="12" customHeight="1" x14ac:dyDescent="0.2">
      <c r="B13" s="126" t="s">
        <v>308</v>
      </c>
      <c r="C13" s="29"/>
      <c r="D13" s="74"/>
      <c r="E13" s="30"/>
      <c r="F13" s="30"/>
    </row>
    <row r="14" spans="1:7" ht="12" customHeight="1" x14ac:dyDescent="0.2"/>
    <row r="15" spans="1:7" ht="15" customHeight="1" x14ac:dyDescent="0.2">
      <c r="A15" s="125" t="s">
        <v>302</v>
      </c>
      <c r="B15" s="121" t="s">
        <v>169</v>
      </c>
      <c r="C15" s="469"/>
      <c r="D15" s="32"/>
      <c r="E15" s="32"/>
      <c r="F15" s="32"/>
      <c r="G15" s="33" t="s">
        <v>170</v>
      </c>
    </row>
    <row r="16" spans="1:7" ht="15" customHeight="1" x14ac:dyDescent="0.2">
      <c r="A16" s="125" t="s">
        <v>11</v>
      </c>
      <c r="B16" s="121" t="s">
        <v>172</v>
      </c>
      <c r="C16" s="470"/>
      <c r="D16" s="34"/>
      <c r="E16" s="34"/>
      <c r="F16" s="34"/>
      <c r="G16" s="35" t="s">
        <v>173</v>
      </c>
    </row>
    <row r="17" spans="1:7" ht="18" customHeight="1" x14ac:dyDescent="0.2">
      <c r="A17" s="125" t="s">
        <v>12</v>
      </c>
      <c r="B17" s="127" t="s">
        <v>310</v>
      </c>
      <c r="C17" s="31"/>
      <c r="D17" s="109"/>
      <c r="E17" s="109"/>
      <c r="F17" s="28">
        <f>D17+E17</f>
        <v>0</v>
      </c>
      <c r="G17" s="111"/>
    </row>
    <row r="18" spans="1:7" ht="18" customHeight="1" x14ac:dyDescent="0.2">
      <c r="A18" s="125" t="s">
        <v>166</v>
      </c>
      <c r="B18" s="122" t="s">
        <v>176</v>
      </c>
      <c r="C18" s="123"/>
      <c r="D18" s="109"/>
      <c r="E18" s="109"/>
      <c r="F18" s="28">
        <f>D18+E18</f>
        <v>0</v>
      </c>
      <c r="G18" s="111"/>
    </row>
    <row r="19" spans="1:7" ht="18" customHeight="1" x14ac:dyDescent="0.2">
      <c r="A19" s="125" t="s">
        <v>168</v>
      </c>
      <c r="B19" s="122" t="s">
        <v>178</v>
      </c>
      <c r="C19" s="123"/>
      <c r="D19" s="109"/>
      <c r="E19" s="109"/>
      <c r="F19" s="28">
        <f>D19+E19</f>
        <v>0</v>
      </c>
      <c r="G19" s="111"/>
    </row>
    <row r="20" spans="1:7" ht="18" customHeight="1" x14ac:dyDescent="0.2">
      <c r="A20" s="125" t="s">
        <v>171</v>
      </c>
      <c r="B20" s="122" t="s">
        <v>180</v>
      </c>
      <c r="C20" s="123"/>
      <c r="D20" s="109"/>
      <c r="E20" s="109"/>
      <c r="F20" s="28">
        <f>D20+E20</f>
        <v>0</v>
      </c>
      <c r="G20" s="111"/>
    </row>
    <row r="21" spans="1:7" ht="18" customHeight="1" x14ac:dyDescent="0.2">
      <c r="A21" s="125" t="s">
        <v>174</v>
      </c>
      <c r="B21" s="122" t="s">
        <v>182</v>
      </c>
      <c r="C21" s="123"/>
      <c r="D21" s="85">
        <f>IF(D20=0,0,D17/D20)</f>
        <v>0</v>
      </c>
      <c r="E21" s="36"/>
      <c r="F21" s="85">
        <f>IF(F20=0,0,F17/F20)</f>
        <v>0</v>
      </c>
      <c r="G21" s="111"/>
    </row>
    <row r="22" spans="1:7" ht="12" customHeight="1" x14ac:dyDescent="0.2"/>
    <row r="23" spans="1:7" ht="12" customHeight="1" x14ac:dyDescent="0.2">
      <c r="B23" s="22" t="s">
        <v>183</v>
      </c>
    </row>
    <row r="24" spans="1:7" ht="12" customHeight="1" x14ac:dyDescent="0.2"/>
    <row r="25" spans="1:7" ht="15" customHeight="1" x14ac:dyDescent="0.2">
      <c r="A25" s="125" t="s">
        <v>175</v>
      </c>
      <c r="B25" s="31" t="s">
        <v>169</v>
      </c>
      <c r="C25" s="469"/>
      <c r="D25" s="32"/>
      <c r="E25" s="32"/>
      <c r="F25" s="32"/>
      <c r="G25" s="33" t="s">
        <v>170</v>
      </c>
    </row>
    <row r="26" spans="1:7" ht="15" customHeight="1" x14ac:dyDescent="0.2">
      <c r="A26" s="125" t="s">
        <v>177</v>
      </c>
      <c r="B26" s="31" t="s">
        <v>172</v>
      </c>
      <c r="C26" s="470"/>
      <c r="D26" s="34"/>
      <c r="E26" s="34"/>
      <c r="F26" s="34"/>
      <c r="G26" s="35" t="s">
        <v>173</v>
      </c>
    </row>
    <row r="27" spans="1:7" ht="18" customHeight="1" x14ac:dyDescent="0.2">
      <c r="A27" s="125" t="s">
        <v>179</v>
      </c>
      <c r="B27" s="127" t="s">
        <v>310</v>
      </c>
      <c r="C27" s="31"/>
      <c r="D27" s="109"/>
      <c r="E27" s="109"/>
      <c r="F27" s="28">
        <f>D27+E27</f>
        <v>0</v>
      </c>
      <c r="G27" s="111"/>
    </row>
    <row r="28" spans="1:7" ht="18" customHeight="1" x14ac:dyDescent="0.2">
      <c r="A28" s="125" t="s">
        <v>181</v>
      </c>
      <c r="B28" s="122" t="s">
        <v>176</v>
      </c>
      <c r="C28" s="123"/>
      <c r="D28" s="109"/>
      <c r="E28" s="109"/>
      <c r="F28" s="28">
        <f>D28+E28</f>
        <v>0</v>
      </c>
      <c r="G28" s="111"/>
    </row>
    <row r="29" spans="1:7" ht="18" customHeight="1" x14ac:dyDescent="0.2">
      <c r="A29" s="125" t="s">
        <v>184</v>
      </c>
      <c r="B29" s="122" t="s">
        <v>178</v>
      </c>
      <c r="C29" s="123"/>
      <c r="D29" s="109"/>
      <c r="E29" s="109"/>
      <c r="F29" s="28">
        <f>D29+E29</f>
        <v>0</v>
      </c>
      <c r="G29" s="111"/>
    </row>
    <row r="30" spans="1:7" ht="18" customHeight="1" x14ac:dyDescent="0.2">
      <c r="A30" s="125" t="s">
        <v>185</v>
      </c>
      <c r="B30" s="122" t="s">
        <v>180</v>
      </c>
      <c r="C30" s="123"/>
      <c r="D30" s="109"/>
      <c r="E30" s="109"/>
      <c r="F30" s="28">
        <f>D30+E30</f>
        <v>0</v>
      </c>
      <c r="G30" s="111"/>
    </row>
    <row r="31" spans="1:7" ht="18" customHeight="1" x14ac:dyDescent="0.2">
      <c r="A31" s="125" t="s">
        <v>307</v>
      </c>
      <c r="B31" s="122" t="s">
        <v>182</v>
      </c>
      <c r="C31" s="123"/>
      <c r="D31" s="85">
        <f>IF(D30=0,0,D27/D30)</f>
        <v>0</v>
      </c>
      <c r="E31" s="36"/>
      <c r="F31" s="85">
        <f>IF(F30=0,0,F27/F30)</f>
        <v>0</v>
      </c>
      <c r="G31" s="111"/>
    </row>
    <row r="33" spans="1:8" ht="15" customHeight="1" x14ac:dyDescent="0.2">
      <c r="A33" s="125" t="s">
        <v>186</v>
      </c>
      <c r="B33" s="31" t="s">
        <v>169</v>
      </c>
      <c r="C33" s="469"/>
      <c r="D33" s="32"/>
      <c r="E33" s="32"/>
      <c r="F33" s="32"/>
      <c r="G33" s="33" t="s">
        <v>170</v>
      </c>
    </row>
    <row r="34" spans="1:8" ht="15" customHeight="1" x14ac:dyDescent="0.2">
      <c r="A34" s="125" t="s">
        <v>187</v>
      </c>
      <c r="B34" s="31" t="s">
        <v>172</v>
      </c>
      <c r="C34" s="470"/>
      <c r="D34" s="34"/>
      <c r="E34" s="34"/>
      <c r="F34" s="34"/>
      <c r="G34" s="35" t="s">
        <v>173</v>
      </c>
    </row>
    <row r="35" spans="1:8" ht="18" customHeight="1" x14ac:dyDescent="0.2">
      <c r="A35" s="125" t="s">
        <v>188</v>
      </c>
      <c r="B35" s="127" t="s">
        <v>310</v>
      </c>
      <c r="C35" s="31"/>
      <c r="D35" s="109"/>
      <c r="E35" s="109"/>
      <c r="F35" s="28">
        <f>D35+E35</f>
        <v>0</v>
      </c>
      <c r="G35" s="111"/>
    </row>
    <row r="36" spans="1:8" ht="18" customHeight="1" x14ac:dyDescent="0.2">
      <c r="A36" s="125" t="s">
        <v>189</v>
      </c>
      <c r="B36" s="122" t="s">
        <v>176</v>
      </c>
      <c r="C36" s="123"/>
      <c r="D36" s="109"/>
      <c r="E36" s="109"/>
      <c r="F36" s="28">
        <f>D36+E36</f>
        <v>0</v>
      </c>
      <c r="G36" s="111"/>
    </row>
    <row r="37" spans="1:8" ht="18" customHeight="1" x14ac:dyDescent="0.2">
      <c r="A37" s="125" t="s">
        <v>190</v>
      </c>
      <c r="B37" s="122" t="s">
        <v>178</v>
      </c>
      <c r="C37" s="123"/>
      <c r="D37" s="109"/>
      <c r="E37" s="109"/>
      <c r="F37" s="28">
        <f>D37+E37</f>
        <v>0</v>
      </c>
      <c r="G37" s="111"/>
    </row>
    <row r="38" spans="1:8" ht="18" customHeight="1" x14ac:dyDescent="0.2">
      <c r="A38" s="125" t="s">
        <v>191</v>
      </c>
      <c r="B38" s="122" t="s">
        <v>180</v>
      </c>
      <c r="C38" s="123"/>
      <c r="D38" s="109"/>
      <c r="E38" s="109"/>
      <c r="F38" s="28">
        <f>D38+E38</f>
        <v>0</v>
      </c>
      <c r="G38" s="111"/>
    </row>
    <row r="39" spans="1:8" ht="18" customHeight="1" x14ac:dyDescent="0.2">
      <c r="A39" s="125" t="s">
        <v>192</v>
      </c>
      <c r="B39" s="122" t="s">
        <v>182</v>
      </c>
      <c r="C39" s="123"/>
      <c r="D39" s="85">
        <f>IF(D38=0,0,D35/D38)</f>
        <v>0</v>
      </c>
      <c r="E39" s="36"/>
      <c r="F39" s="85">
        <f>IF(F38=0,0,F35/F38)</f>
        <v>0</v>
      </c>
      <c r="G39" s="111"/>
    </row>
    <row r="40" spans="1:8" ht="12" customHeight="1" x14ac:dyDescent="0.2"/>
    <row r="41" spans="1:8" ht="12" customHeight="1" x14ac:dyDescent="0.2">
      <c r="B41" s="128" t="s">
        <v>420</v>
      </c>
    </row>
    <row r="42" spans="1:8" ht="11.25" customHeight="1" x14ac:dyDescent="0.2"/>
    <row r="43" spans="1:8" ht="18" customHeight="1" x14ac:dyDescent="0.2">
      <c r="A43" s="471"/>
      <c r="B43" s="471" t="s">
        <v>34</v>
      </c>
      <c r="C43" s="505"/>
      <c r="D43" s="505"/>
      <c r="E43" s="471" t="s">
        <v>32</v>
      </c>
      <c r="F43" s="505"/>
      <c r="G43" s="505"/>
    </row>
    <row r="44" spans="1:8" ht="18" customHeight="1" x14ac:dyDescent="0.2">
      <c r="A44" s="471"/>
      <c r="B44" s="471" t="s">
        <v>453</v>
      </c>
      <c r="C44" s="503"/>
      <c r="D44" s="504"/>
      <c r="E44" s="471" t="s">
        <v>454</v>
      </c>
      <c r="F44" s="503"/>
      <c r="G44" s="504"/>
    </row>
    <row r="46" spans="1:8" ht="12" customHeight="1" x14ac:dyDescent="0.2">
      <c r="B46" s="21" t="s">
        <v>193</v>
      </c>
      <c r="C46" s="21"/>
    </row>
    <row r="47" spans="1:8" ht="18" customHeight="1" x14ac:dyDescent="0.2">
      <c r="B47" s="112"/>
      <c r="C47" s="112"/>
      <c r="D47" s="112"/>
      <c r="E47" s="112"/>
      <c r="F47" s="112"/>
      <c r="G47" s="112"/>
      <c r="H47" s="30"/>
    </row>
    <row r="48" spans="1:8" ht="18" customHeight="1" x14ac:dyDescent="0.2">
      <c r="B48" s="112"/>
      <c r="C48" s="112"/>
      <c r="D48" s="112"/>
      <c r="E48" s="112"/>
      <c r="F48" s="112"/>
      <c r="G48" s="112"/>
      <c r="H48" s="30"/>
    </row>
    <row r="49" spans="2:8" ht="18" customHeight="1" x14ac:dyDescent="0.2">
      <c r="B49" s="112"/>
      <c r="C49" s="112"/>
      <c r="D49" s="112"/>
      <c r="E49" s="112"/>
      <c r="F49" s="112"/>
      <c r="G49" s="112"/>
      <c r="H49" s="30"/>
    </row>
  </sheetData>
  <sheetProtection algorithmName="SHA-512" hashValue="z1Vt1IvyfBaeepRrFKKKBfLSlaJ3Bs/iYH0PjQa+2cPsGAo3XZvviSYlg+xWw7ywLn/s75ORj5pDIEBrzthxqg==" saltValue="L0f0qLDta8GLZJwqUKavrQ==" spinCount="100000" sheet="1"/>
  <mergeCells count="8">
    <mergeCell ref="C44:D44"/>
    <mergeCell ref="F43:G43"/>
    <mergeCell ref="F44:G44"/>
    <mergeCell ref="E4:F4"/>
    <mergeCell ref="E3:F3"/>
    <mergeCell ref="B10:C10"/>
    <mergeCell ref="B3:C3"/>
    <mergeCell ref="C43:D43"/>
  </mergeCells>
  <phoneticPr fontId="0" type="noConversion"/>
  <printOptions horizontalCentered="1" verticalCentered="1"/>
  <pageMargins left="0.28999999999999998" right="0.25" top="0.51" bottom="0.5" header="0.33" footer="0.25"/>
  <pageSetup scale="73" orientation="landscape" r:id="rId1"/>
  <headerFooter alignWithMargins="0">
    <oddFooter>&amp;C&amp;8&amp;F - &amp;A&amp;Rpage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74"/>
  <sheetViews>
    <sheetView showGridLines="0" zoomScale="80" zoomScaleNormal="80" workbookViewId="0">
      <selection sqref="A1:B1"/>
    </sheetView>
  </sheetViews>
  <sheetFormatPr defaultRowHeight="15.75" x14ac:dyDescent="0.25"/>
  <cols>
    <col min="1" max="1" width="13.75" style="7" customWidth="1"/>
    <col min="2" max="2" width="80.75" style="8" customWidth="1"/>
  </cols>
  <sheetData>
    <row r="1" spans="1:4" x14ac:dyDescent="0.25">
      <c r="A1" s="516" t="s">
        <v>127</v>
      </c>
      <c r="B1" s="517"/>
      <c r="C1" s="11"/>
      <c r="D1" s="11"/>
    </row>
    <row r="2" spans="1:4" x14ac:dyDescent="0.25">
      <c r="A2" s="518" t="s">
        <v>419</v>
      </c>
      <c r="B2" s="519"/>
    </row>
    <row r="4" spans="1:4" ht="79.150000000000006" customHeight="1" x14ac:dyDescent="0.25">
      <c r="A4" s="520" t="s">
        <v>298</v>
      </c>
      <c r="B4" s="512"/>
    </row>
    <row r="6" spans="1:4" x14ac:dyDescent="0.25">
      <c r="A6" s="10" t="s">
        <v>136</v>
      </c>
    </row>
    <row r="8" spans="1:4" ht="45" customHeight="1" x14ac:dyDescent="0.25">
      <c r="A8" s="10" t="s">
        <v>194</v>
      </c>
      <c r="B8" s="168" t="s">
        <v>436</v>
      </c>
    </row>
    <row r="9" spans="1:4" x14ac:dyDescent="0.25">
      <c r="A9" s="10"/>
    </row>
    <row r="10" spans="1:4" ht="61.9" customHeight="1" x14ac:dyDescent="0.25">
      <c r="A10" s="10" t="s">
        <v>195</v>
      </c>
      <c r="B10" s="158" t="s">
        <v>437</v>
      </c>
    </row>
    <row r="11" spans="1:4" x14ac:dyDescent="0.25">
      <c r="A11" s="10"/>
    </row>
    <row r="12" spans="1:4" ht="63" x14ac:dyDescent="0.25">
      <c r="A12" s="10" t="s">
        <v>196</v>
      </c>
      <c r="B12" s="168" t="s">
        <v>438</v>
      </c>
    </row>
    <row r="13" spans="1:4" x14ac:dyDescent="0.25">
      <c r="A13" s="10"/>
    </row>
    <row r="14" spans="1:4" ht="47.25" x14ac:dyDescent="0.25">
      <c r="A14" s="10" t="s">
        <v>197</v>
      </c>
      <c r="B14" s="8" t="s">
        <v>198</v>
      </c>
    </row>
    <row r="15" spans="1:4" x14ac:dyDescent="0.25">
      <c r="A15" s="10"/>
    </row>
    <row r="16" spans="1:4" ht="63" x14ac:dyDescent="0.25">
      <c r="A16" s="10" t="s">
        <v>199</v>
      </c>
      <c r="B16" s="168" t="s">
        <v>428</v>
      </c>
    </row>
    <row r="17" spans="1:2" x14ac:dyDescent="0.25">
      <c r="A17" s="10"/>
    </row>
    <row r="18" spans="1:2" x14ac:dyDescent="0.25">
      <c r="A18" s="10" t="s">
        <v>200</v>
      </c>
    </row>
    <row r="19" spans="1:2" x14ac:dyDescent="0.25">
      <c r="A19" s="10"/>
    </row>
    <row r="20" spans="1:2" x14ac:dyDescent="0.25">
      <c r="A20" s="10" t="s">
        <v>201</v>
      </c>
    </row>
    <row r="21" spans="1:2" x14ac:dyDescent="0.25">
      <c r="A21" s="10" t="s">
        <v>202</v>
      </c>
      <c r="B21" s="8" t="s">
        <v>285</v>
      </c>
    </row>
    <row r="22" spans="1:2" x14ac:dyDescent="0.25">
      <c r="A22" s="10"/>
    </row>
    <row r="23" spans="1:2" ht="63" x14ac:dyDescent="0.25">
      <c r="A23" s="82" t="s">
        <v>292</v>
      </c>
      <c r="B23" s="40" t="s">
        <v>299</v>
      </c>
    </row>
    <row r="24" spans="1:2" x14ac:dyDescent="0.25">
      <c r="A24" s="10"/>
    </row>
    <row r="25" spans="1:2" ht="31.5" x14ac:dyDescent="0.25">
      <c r="A25" s="10" t="s">
        <v>194</v>
      </c>
      <c r="B25" s="8" t="s">
        <v>203</v>
      </c>
    </row>
    <row r="26" spans="1:2" x14ac:dyDescent="0.25">
      <c r="A26" s="10"/>
    </row>
    <row r="27" spans="1:2" ht="31.5" x14ac:dyDescent="0.25">
      <c r="A27" s="10" t="s">
        <v>195</v>
      </c>
      <c r="B27" s="8" t="s">
        <v>204</v>
      </c>
    </row>
    <row r="28" spans="1:2" x14ac:dyDescent="0.25">
      <c r="A28" s="10"/>
    </row>
    <row r="29" spans="1:2" x14ac:dyDescent="0.25">
      <c r="A29" s="10" t="s">
        <v>196</v>
      </c>
      <c r="B29" s="8" t="s">
        <v>205</v>
      </c>
    </row>
    <row r="30" spans="1:2" x14ac:dyDescent="0.25">
      <c r="A30" s="10"/>
    </row>
    <row r="31" spans="1:2" ht="47.25" x14ac:dyDescent="0.25">
      <c r="A31" s="10" t="s">
        <v>197</v>
      </c>
      <c r="B31" s="8" t="s">
        <v>206</v>
      </c>
    </row>
    <row r="33" spans="1:2" x14ac:dyDescent="0.25">
      <c r="A33" s="10" t="s">
        <v>207</v>
      </c>
    </row>
    <row r="34" spans="1:2" x14ac:dyDescent="0.25">
      <c r="A34" s="10"/>
    </row>
    <row r="35" spans="1:2" ht="63" x14ac:dyDescent="0.25">
      <c r="A35" s="10" t="s">
        <v>208</v>
      </c>
      <c r="B35" s="168" t="s">
        <v>429</v>
      </c>
    </row>
    <row r="36" spans="1:2" x14ac:dyDescent="0.25">
      <c r="A36" s="10"/>
    </row>
    <row r="37" spans="1:2" ht="47.25" x14ac:dyDescent="0.25">
      <c r="A37" s="82" t="s">
        <v>13</v>
      </c>
      <c r="B37" s="8" t="s">
        <v>14</v>
      </c>
    </row>
    <row r="38" spans="1:2" x14ac:dyDescent="0.25">
      <c r="A38" s="10"/>
    </row>
    <row r="39" spans="1:2" x14ac:dyDescent="0.25">
      <c r="A39" s="10" t="s">
        <v>164</v>
      </c>
    </row>
    <row r="40" spans="1:2" ht="32.25" customHeight="1" x14ac:dyDescent="0.25">
      <c r="A40" s="511" t="s">
        <v>209</v>
      </c>
      <c r="B40" s="512"/>
    </row>
    <row r="41" spans="1:2" x14ac:dyDescent="0.25">
      <c r="A41" s="10"/>
    </row>
    <row r="42" spans="1:2" ht="66.75" customHeight="1" x14ac:dyDescent="0.25">
      <c r="A42" s="513" t="s">
        <v>309</v>
      </c>
      <c r="B42" s="512"/>
    </row>
    <row r="43" spans="1:2" x14ac:dyDescent="0.25">
      <c r="A43" s="10"/>
    </row>
    <row r="44" spans="1:2" ht="58.15" customHeight="1" x14ac:dyDescent="0.25">
      <c r="A44" s="82" t="s">
        <v>15</v>
      </c>
      <c r="B44" s="40" t="s">
        <v>20</v>
      </c>
    </row>
    <row r="45" spans="1:2" x14ac:dyDescent="0.25">
      <c r="A45" s="10"/>
    </row>
    <row r="46" spans="1:2" x14ac:dyDescent="0.25">
      <c r="A46" s="82" t="s">
        <v>16</v>
      </c>
      <c r="B46" s="8" t="s">
        <v>212</v>
      </c>
    </row>
    <row r="48" spans="1:2" x14ac:dyDescent="0.25">
      <c r="A48" s="82" t="s">
        <v>17</v>
      </c>
      <c r="B48" s="8" t="s">
        <v>214</v>
      </c>
    </row>
    <row r="49" spans="1:2" x14ac:dyDescent="0.25">
      <c r="A49" s="10"/>
    </row>
    <row r="50" spans="1:2" x14ac:dyDescent="0.25">
      <c r="A50" s="514" t="s">
        <v>215</v>
      </c>
      <c r="B50" s="515"/>
    </row>
    <row r="51" spans="1:2" x14ac:dyDescent="0.25">
      <c r="A51" s="10"/>
    </row>
    <row r="52" spans="1:2" x14ac:dyDescent="0.25">
      <c r="A52" s="10" t="s">
        <v>99</v>
      </c>
    </row>
    <row r="53" spans="1:2" x14ac:dyDescent="0.25">
      <c r="A53" s="82" t="s">
        <v>18</v>
      </c>
      <c r="B53" s="8" t="s">
        <v>217</v>
      </c>
    </row>
    <row r="54" spans="1:2" x14ac:dyDescent="0.25">
      <c r="A54" s="82" t="s">
        <v>210</v>
      </c>
      <c r="B54" s="8" t="s">
        <v>218</v>
      </c>
    </row>
    <row r="55" spans="1:2" x14ac:dyDescent="0.25">
      <c r="A55" s="82" t="s">
        <v>211</v>
      </c>
      <c r="B55" s="8" t="s">
        <v>219</v>
      </c>
    </row>
    <row r="56" spans="1:2" x14ac:dyDescent="0.25">
      <c r="A56" s="82" t="s">
        <v>213</v>
      </c>
      <c r="B56" s="8" t="s">
        <v>220</v>
      </c>
    </row>
    <row r="57" spans="1:2" x14ac:dyDescent="0.25">
      <c r="A57" s="82" t="s">
        <v>216</v>
      </c>
      <c r="B57" s="8" t="s">
        <v>221</v>
      </c>
    </row>
    <row r="59" spans="1:2" x14ac:dyDescent="0.25">
      <c r="A59" s="10" t="s">
        <v>100</v>
      </c>
    </row>
    <row r="60" spans="1:2" x14ac:dyDescent="0.25">
      <c r="A60" s="82" t="s">
        <v>18</v>
      </c>
      <c r="B60" s="8" t="s">
        <v>222</v>
      </c>
    </row>
    <row r="61" spans="1:2" x14ac:dyDescent="0.25">
      <c r="A61" s="82" t="s">
        <v>210</v>
      </c>
      <c r="B61" s="8" t="s">
        <v>223</v>
      </c>
    </row>
    <row r="62" spans="1:2" x14ac:dyDescent="0.25">
      <c r="A62" s="82" t="s">
        <v>211</v>
      </c>
      <c r="B62" s="8" t="s">
        <v>224</v>
      </c>
    </row>
    <row r="63" spans="1:2" x14ac:dyDescent="0.25">
      <c r="A63" s="82" t="s">
        <v>213</v>
      </c>
      <c r="B63" s="8" t="s">
        <v>225</v>
      </c>
    </row>
    <row r="64" spans="1:2" x14ac:dyDescent="0.25">
      <c r="A64" s="82" t="s">
        <v>216</v>
      </c>
      <c r="B64" s="8" t="s">
        <v>226</v>
      </c>
    </row>
    <row r="65" spans="1:2" x14ac:dyDescent="0.25">
      <c r="A65" s="10"/>
    </row>
    <row r="66" spans="1:2" x14ac:dyDescent="0.25">
      <c r="A66" s="10" t="s">
        <v>102</v>
      </c>
    </row>
    <row r="67" spans="1:2" x14ac:dyDescent="0.25">
      <c r="A67" s="82" t="s">
        <v>18</v>
      </c>
      <c r="B67" s="8" t="s">
        <v>227</v>
      </c>
    </row>
    <row r="68" spans="1:2" x14ac:dyDescent="0.25">
      <c r="A68" s="82" t="s">
        <v>210</v>
      </c>
      <c r="B68" s="8" t="s">
        <v>227</v>
      </c>
    </row>
    <row r="69" spans="1:2" x14ac:dyDescent="0.25">
      <c r="A69" s="82" t="s">
        <v>211</v>
      </c>
      <c r="B69" s="8" t="s">
        <v>227</v>
      </c>
    </row>
    <row r="70" spans="1:2" x14ac:dyDescent="0.25">
      <c r="A70" s="82" t="s">
        <v>213</v>
      </c>
      <c r="B70" s="8" t="s">
        <v>227</v>
      </c>
    </row>
    <row r="71" spans="1:2" x14ac:dyDescent="0.25">
      <c r="A71" s="82" t="s">
        <v>216</v>
      </c>
      <c r="B71" s="40" t="s">
        <v>19</v>
      </c>
    </row>
    <row r="72" spans="1:2" ht="6.6" customHeight="1" x14ac:dyDescent="0.25">
      <c r="A72" s="10"/>
    </row>
    <row r="73" spans="1:2" x14ac:dyDescent="0.25">
      <c r="A73" s="473" t="s">
        <v>456</v>
      </c>
    </row>
    <row r="74" spans="1:2" x14ac:dyDescent="0.25">
      <c r="A74" s="10"/>
    </row>
  </sheetData>
  <sheetProtection algorithmName="SHA-512" hashValue="ZmZCwB5jVh1AjH/mQkxgi64NVPqzat0Z+jJl42qVQc1v7YnPg/tmYHsrAGghkXKJNCJKN5DW/OS78AEmmYIbWA==" saltValue="jpyZtQzjRkYAgSMRq5Njbw==" spinCount="100000" sheet="1" objects="1" scenarios="1"/>
  <mergeCells count="6">
    <mergeCell ref="A40:B40"/>
    <mergeCell ref="A42:B42"/>
    <mergeCell ref="A50:B50"/>
    <mergeCell ref="A1:B1"/>
    <mergeCell ref="A2:B2"/>
    <mergeCell ref="A4:B4"/>
  </mergeCells>
  <phoneticPr fontId="0" type="noConversion"/>
  <printOptions horizontalCentered="1" gridLinesSet="0"/>
  <pageMargins left="0.5" right="0.25" top="0.54" bottom="0.48" header="0.34" footer="0.28000000000000003"/>
  <pageSetup scale="85" orientation="portrait" r:id="rId1"/>
  <headerFooter alignWithMargins="0">
    <oddFooter>&amp;L&amp;8&amp;F - &amp;A&amp;RPage &amp;P of &amp;N</oddFooter>
  </headerFooter>
  <rowBreaks count="1" manualBreakCount="1">
    <brk id="31" max="6553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Table of Contents</vt:lpstr>
      <vt:lpstr>1 Program Budget</vt:lpstr>
      <vt:lpstr>2 Program Budget Instructions</vt:lpstr>
      <vt:lpstr>3 Pers Sched</vt:lpstr>
      <vt:lpstr>4 Pers Sched Instructions</vt:lpstr>
      <vt:lpstr>5 Revision Request - Section 1</vt:lpstr>
      <vt:lpstr>6 Revision Request - Section 2</vt:lpstr>
      <vt:lpstr>7 Revision Request - Section 3</vt:lpstr>
      <vt:lpstr>8 Revision Req Instructions </vt:lpstr>
      <vt:lpstr>9 Adm &amp; Pgm Guide</vt:lpstr>
      <vt:lpstr>10 Budget Line Item Guide</vt:lpstr>
      <vt:lpstr>11 Unallowable Costs</vt:lpstr>
      <vt:lpstr>11 Unallowable Costs(pg2)</vt:lpstr>
      <vt:lpstr>11 Unallowable Costs(Pg3) </vt:lpstr>
      <vt:lpstr>11 Unallowable Costs(Pg4)</vt:lpstr>
      <vt:lpstr>'10 Budget Line Item Guide'!Print_Area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HSD</dc:creator>
  <cp:lastModifiedBy>Breunig, Lisa</cp:lastModifiedBy>
  <cp:lastPrinted>2025-12-05T01:18:54Z</cp:lastPrinted>
  <dcterms:created xsi:type="dcterms:W3CDTF">1998-10-21T20:01:04Z</dcterms:created>
  <dcterms:modified xsi:type="dcterms:W3CDTF">2025-12-12T19:01:48Z</dcterms:modified>
</cp:coreProperties>
</file>