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neco.us\dfs\Department\HS\FMS\Acct\Accounting\2026 FORMS\"/>
    </mc:Choice>
  </mc:AlternateContent>
  <xr:revisionPtr revIDLastSave="0" documentId="13_ncr:1_{E4EC228B-749E-4EAC-BD5A-CCC484C9AE3E}" xr6:coauthVersionLast="47" xr6:coauthVersionMax="47" xr10:uidLastSave="{00000000-0000-0000-0000-000000000000}"/>
  <bookViews>
    <workbookView xWindow="-120" yWindow="-120" windowWidth="26640" windowHeight="14490" tabRatio="760" xr2:uid="{CEB301D4-D5C1-4C60-A450-8D6CAF245062}"/>
  </bookViews>
  <sheets>
    <sheet name="Table of Contents" sheetId="12" r:id="rId1"/>
    <sheet name="1 Exp Report" sheetId="1" r:id="rId2"/>
    <sheet name="Month" sheetId="4" state="hidden" r:id="rId3"/>
    <sheet name="2 Exp Report Instructions" sheetId="5" r:id="rId4"/>
    <sheet name="3 Exp Rep Deadlines" sheetId="6" r:id="rId5"/>
    <sheet name="4 Adm &amp; Pgm Guide" sheetId="7" r:id="rId6"/>
    <sheet name="5 Unallowable Costs" sheetId="8" r:id="rId7"/>
    <sheet name="5 Unallowable Costs(pg2)" sheetId="9" r:id="rId8"/>
    <sheet name="5 Unallowable Costs(Pg3) " sheetId="10" r:id="rId9"/>
    <sheet name="5 Unallowable Costs(Pg4)" sheetId="11" r:id="rId10"/>
  </sheets>
  <definedNames>
    <definedName name="ANNUALHOURS">#REF!</definedName>
    <definedName name="cobudtot">#REF!</definedName>
    <definedName name="current_month">#REF!</definedName>
    <definedName name="_xlnm.Print_Area" localSheetId="1">'1 Exp Report'!$A$1:$L$60</definedName>
    <definedName name="_xlnm.Print_Area" localSheetId="3">'2 Exp Report Instructions'!$A$1:$B$64</definedName>
    <definedName name="_xlnm.Print_Titles" localSheetId="1">'1 Exp Report'!$B:$M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 i="1" l="1"/>
  <c r="H14" i="1" s="1"/>
  <c r="I42" i="1" l="1"/>
  <c r="H42" i="1"/>
  <c r="H31" i="1"/>
  <c r="A6" i="12"/>
  <c r="A7" i="12" s="1"/>
  <c r="A8" i="12" s="1"/>
  <c r="A9" i="12" s="1"/>
  <c r="I53" i="1"/>
  <c r="H53" i="1"/>
  <c r="I52" i="1"/>
  <c r="H52" i="1"/>
  <c r="I51" i="1"/>
  <c r="H51" i="1"/>
  <c r="I50" i="1"/>
  <c r="H50" i="1"/>
  <c r="I46" i="1"/>
  <c r="H46" i="1"/>
  <c r="I45" i="1"/>
  <c r="I47" i="1" s="1"/>
  <c r="H45" i="1"/>
  <c r="I39" i="1"/>
  <c r="H39" i="1"/>
  <c r="I38" i="1"/>
  <c r="H38" i="1"/>
  <c r="I37" i="1"/>
  <c r="H37" i="1"/>
  <c r="I36" i="1"/>
  <c r="H36" i="1"/>
  <c r="I35" i="1"/>
  <c r="I40" i="1" s="1"/>
  <c r="H35" i="1"/>
  <c r="H40" i="1" s="1"/>
  <c r="I32" i="1"/>
  <c r="H32" i="1"/>
  <c r="I31" i="1"/>
  <c r="I30" i="1"/>
  <c r="H30" i="1"/>
  <c r="I29" i="1"/>
  <c r="H29" i="1"/>
  <c r="I28" i="1"/>
  <c r="H28" i="1"/>
  <c r="I27" i="1"/>
  <c r="H27" i="1"/>
  <c r="I26" i="1"/>
  <c r="H26" i="1"/>
  <c r="I25" i="1"/>
  <c r="H25" i="1"/>
  <c r="I24" i="1"/>
  <c r="H24" i="1"/>
  <c r="I23" i="1"/>
  <c r="H23" i="1"/>
  <c r="I22" i="1"/>
  <c r="H22" i="1"/>
  <c r="H21" i="1"/>
  <c r="I20" i="1"/>
  <c r="H20" i="1"/>
  <c r="I19" i="1"/>
  <c r="H19" i="1"/>
  <c r="I16" i="1"/>
  <c r="H16" i="1"/>
  <c r="I15" i="1"/>
  <c r="H15" i="1"/>
  <c r="I14" i="1"/>
  <c r="H17" i="1"/>
  <c r="I54" i="1"/>
  <c r="H47" i="1"/>
  <c r="I43" i="1"/>
  <c r="H43" i="1"/>
  <c r="I17" i="1"/>
  <c r="J10" i="1"/>
  <c r="K54" i="1"/>
  <c r="J54" i="1"/>
  <c r="K47" i="1"/>
  <c r="J47" i="1"/>
  <c r="K43" i="1"/>
  <c r="J43" i="1"/>
  <c r="K40" i="1"/>
  <c r="J40" i="1"/>
  <c r="K33" i="1"/>
  <c r="J33" i="1"/>
  <c r="K17" i="1"/>
  <c r="K55" i="1" s="1"/>
  <c r="J17" i="1"/>
  <c r="J55" i="1" s="1"/>
  <c r="F54" i="1"/>
  <c r="E54" i="1"/>
  <c r="G53" i="1"/>
  <c r="G52" i="1"/>
  <c r="G51" i="1"/>
  <c r="G50" i="1"/>
  <c r="F47" i="1"/>
  <c r="E47" i="1"/>
  <c r="G46" i="1"/>
  <c r="G45" i="1"/>
  <c r="F43" i="1"/>
  <c r="E43" i="1"/>
  <c r="G42" i="1"/>
  <c r="F40" i="1"/>
  <c r="E40" i="1"/>
  <c r="G39" i="1"/>
  <c r="G38" i="1"/>
  <c r="G37" i="1"/>
  <c r="G36" i="1"/>
  <c r="G35" i="1"/>
  <c r="F33" i="1"/>
  <c r="E33" i="1"/>
  <c r="G32" i="1"/>
  <c r="G31" i="1"/>
  <c r="G30" i="1"/>
  <c r="G29" i="1"/>
  <c r="G28" i="1"/>
  <c r="G27" i="1"/>
  <c r="G26" i="1"/>
  <c r="G25" i="1"/>
  <c r="G24" i="1"/>
  <c r="G23" i="1"/>
  <c r="G22" i="1"/>
  <c r="G21" i="1"/>
  <c r="G20" i="1"/>
  <c r="G19" i="1"/>
  <c r="F17" i="1"/>
  <c r="E17" i="1"/>
  <c r="G16" i="1"/>
  <c r="G15" i="1"/>
  <c r="G14" i="1"/>
  <c r="H33" i="1" l="1"/>
  <c r="H54" i="1"/>
  <c r="I33" i="1"/>
  <c r="I55" i="1" s="1"/>
  <c r="E55" i="1"/>
  <c r="G33" i="1"/>
  <c r="G43" i="1"/>
  <c r="J59" i="1"/>
  <c r="G47" i="1"/>
  <c r="G17" i="1"/>
  <c r="F55" i="1"/>
  <c r="G40" i="1"/>
  <c r="G54" i="1"/>
  <c r="G55" i="1" l="1"/>
  <c r="H55" i="1"/>
  <c r="E59" i="1"/>
</calcChain>
</file>

<file path=xl/sharedStrings.xml><?xml version="1.0" encoding="utf-8"?>
<sst xmlns="http://schemas.openxmlformats.org/spreadsheetml/2006/main" count="310" uniqueCount="287">
  <si>
    <t>DANE COUNTY DEPARTMENT OF HUMAN SERVICES</t>
  </si>
  <si>
    <t>JANUARY</t>
  </si>
  <si>
    <t>Revised</t>
  </si>
  <si>
    <t>Provider Name:</t>
  </si>
  <si>
    <t>Contract #:</t>
  </si>
  <si>
    <t>*Provider Certified By:</t>
  </si>
  <si>
    <t>Program Name:</t>
  </si>
  <si>
    <t>Program Group #:</t>
  </si>
  <si>
    <t xml:space="preserve">Approved </t>
  </si>
  <si>
    <t>January</t>
  </si>
  <si>
    <t>February</t>
  </si>
  <si>
    <t>March</t>
  </si>
  <si>
    <t>April</t>
  </si>
  <si>
    <t>May</t>
  </si>
  <si>
    <t>June</t>
  </si>
  <si>
    <t>July</t>
  </si>
  <si>
    <t>August</t>
  </si>
  <si>
    <t>September</t>
  </si>
  <si>
    <t>October</t>
  </si>
  <si>
    <t>November</t>
  </si>
  <si>
    <t>County-Funded</t>
  </si>
  <si>
    <t>County-Funded Budget</t>
  </si>
  <si>
    <t>Admin Budget</t>
  </si>
  <si>
    <t>Program Budget</t>
  </si>
  <si>
    <t>Total ( = Col. 1 + 2)</t>
  </si>
  <si>
    <t>Admin Expense</t>
  </si>
  <si>
    <t>Program Expense</t>
  </si>
  <si>
    <t>A.</t>
  </si>
  <si>
    <t>PERSONNEL</t>
  </si>
  <si>
    <t>Salaries</t>
  </si>
  <si>
    <t>Taxes</t>
  </si>
  <si>
    <t>Benefits</t>
  </si>
  <si>
    <t>Subtotal A</t>
  </si>
  <si>
    <t>B.</t>
  </si>
  <si>
    <t>OPERATING</t>
  </si>
  <si>
    <t>Insurance</t>
  </si>
  <si>
    <t>Professional Fees</t>
  </si>
  <si>
    <t>Audit</t>
  </si>
  <si>
    <t>Data Processing Fees</t>
  </si>
  <si>
    <t>Postage, Office, and Program Supplies</t>
  </si>
  <si>
    <t xml:space="preserve">Equipment/Furnishings </t>
  </si>
  <si>
    <t>Depreciation</t>
  </si>
  <si>
    <t>Telephone</t>
  </si>
  <si>
    <t>Training/Conference</t>
  </si>
  <si>
    <t>Food/Household Supplies</t>
  </si>
  <si>
    <t>Auto Allowance</t>
  </si>
  <si>
    <t>Vehicle Costs</t>
  </si>
  <si>
    <t>Other1:</t>
  </si>
  <si>
    <t>Other2:</t>
  </si>
  <si>
    <t>Subtotal B</t>
  </si>
  <si>
    <t>C.</t>
  </si>
  <si>
    <t>SPACE</t>
  </si>
  <si>
    <t>Rent</t>
  </si>
  <si>
    <t>Utilities</t>
  </si>
  <si>
    <t>Maintenance</t>
  </si>
  <si>
    <t>Property Taxes</t>
  </si>
  <si>
    <t>Subtotal C</t>
  </si>
  <si>
    <t>D.</t>
  </si>
  <si>
    <t>SPECIAL COSTS</t>
  </si>
  <si>
    <t>Assistance to Individuals</t>
  </si>
  <si>
    <t>Subtotal D</t>
  </si>
  <si>
    <t>E.</t>
  </si>
  <si>
    <t>OTHER</t>
  </si>
  <si>
    <t>Other3:</t>
  </si>
  <si>
    <t>Other4:</t>
  </si>
  <si>
    <t>Subtotal E</t>
  </si>
  <si>
    <t>F.</t>
  </si>
  <si>
    <t>OFF-SETTING REVENUE</t>
  </si>
  <si>
    <t xml:space="preserve">Show as negative numbers: </t>
  </si>
  <si>
    <t>Government Benefits (SSI, SSDI, etc.)</t>
  </si>
  <si>
    <t>Private Pay (Trust Funds, etc.)</t>
  </si>
  <si>
    <t>Cost Share</t>
  </si>
  <si>
    <t>Other</t>
  </si>
  <si>
    <t>Subtotal F</t>
  </si>
  <si>
    <t>TOTAL A THROUGH F</t>
  </si>
  <si>
    <r>
      <t>*CERTIFICATION</t>
    </r>
    <r>
      <rPr>
        <sz val="12"/>
        <rFont val="Times New Roman"/>
        <family val="1"/>
      </rPr>
      <t>:  I certify the expenses listed above are true, correct, and allowable, in the amount stated and have not been reimbursed heretofore.</t>
    </r>
  </si>
  <si>
    <t>Approved Admin %</t>
  </si>
  <si>
    <t>Admin % based on expense</t>
  </si>
  <si>
    <t>FEBRUARY</t>
  </si>
  <si>
    <t>MARCH</t>
  </si>
  <si>
    <t>APRIL</t>
  </si>
  <si>
    <t>MAY</t>
  </si>
  <si>
    <t>JUNE</t>
  </si>
  <si>
    <t>JULY</t>
  </si>
  <si>
    <t>AUGUST</t>
  </si>
  <si>
    <t>SEPTEMBER</t>
  </si>
  <si>
    <t>OCTOBER</t>
  </si>
  <si>
    <t>NOVEMBER</t>
  </si>
  <si>
    <t>DECEMBER</t>
  </si>
  <si>
    <t>Original</t>
  </si>
  <si>
    <t>Approved Annual</t>
  </si>
  <si>
    <t>Approved Monthly</t>
  </si>
  <si>
    <t>Admin Budget Target</t>
  </si>
  <si>
    <t>Program Budget Target</t>
  </si>
  <si>
    <t>6</t>
  </si>
  <si>
    <t>EXPENSE REPORTS MUST BE PRESENTED USING THE ATTACHED FORMAT</t>
  </si>
  <si>
    <t>Expense Report Instructions</t>
  </si>
  <si>
    <t>Select the reporting month from the drop down list.</t>
  </si>
  <si>
    <t>Provider Name</t>
  </si>
  <si>
    <t>Enter legal name per current Dane County Contract Agreement.</t>
  </si>
  <si>
    <t>Program Name</t>
  </si>
  <si>
    <t>Enter name of the program identified in your current Dane County Contract Agreement.</t>
  </si>
  <si>
    <t>Contract #</t>
  </si>
  <si>
    <t>Enter the current contract number.</t>
  </si>
  <si>
    <t>Program Group #</t>
  </si>
  <si>
    <t>Enter the current Program Group number provided by Dane County staff. It can be found on the Program Summary Form of the contract.</t>
  </si>
  <si>
    <t>Provider Certified By</t>
  </si>
  <si>
    <t>Enter the date submitted to County.</t>
  </si>
  <si>
    <t>Column 1</t>
  </si>
  <si>
    <r>
      <t>Approved County-Funded Admin Budget</t>
    </r>
    <r>
      <rPr>
        <sz val="12"/>
        <rFont val="Times New Roman"/>
        <family val="1"/>
      </rPr>
      <t>. Use amounts from the County Funded Admin column of the approved (i.e., signed by both parties to the contract) program budget.</t>
    </r>
    <r>
      <rPr>
        <b/>
        <sz val="12"/>
        <rFont val="Times New Roman"/>
        <family val="1"/>
      </rPr>
      <t xml:space="preserve">  MUST BE IN WHOLE NUMBERS.</t>
    </r>
  </si>
  <si>
    <t>Column 2</t>
  </si>
  <si>
    <r>
      <t>Approved County-Funded Program Budget</t>
    </r>
    <r>
      <rPr>
        <sz val="12"/>
        <rFont val="Times New Roman"/>
        <family val="1"/>
      </rPr>
      <t>. Use amounts from the County Funded Program column of the approved (i.e., signed by both parties to the contract) program budget.</t>
    </r>
    <r>
      <rPr>
        <b/>
        <sz val="12"/>
        <rFont val="Times New Roman"/>
        <family val="1"/>
      </rPr>
      <t xml:space="preserve">  MUST BE IN WHOLE NUMBERS.</t>
    </r>
  </si>
  <si>
    <t>Column 3</t>
  </si>
  <si>
    <r>
      <t>Approved County-Funded Budget Total</t>
    </r>
    <r>
      <rPr>
        <sz val="12"/>
        <rFont val="Times New Roman"/>
        <family val="1"/>
      </rPr>
      <t>. This column is the sum of the admin and program budget reported in columns 1 and 2.</t>
    </r>
  </si>
  <si>
    <t>Column 4</t>
  </si>
  <si>
    <t>Column 5</t>
  </si>
  <si>
    <t>Column 6</t>
  </si>
  <si>
    <r>
      <t>Monthly Expense</t>
    </r>
    <r>
      <rPr>
        <sz val="12"/>
        <rFont val="Times New Roman"/>
        <family val="1"/>
      </rPr>
      <t>. Using the County’s definition of Admin and Program, report monthly County-Funded Admin and Program expenses in this column.</t>
    </r>
    <r>
      <rPr>
        <b/>
        <sz val="12"/>
        <rFont val="Times New Roman"/>
        <family val="1"/>
      </rPr>
      <t xml:space="preserve">   MUST BE IN WHOLE NUMBERS.</t>
    </r>
  </si>
  <si>
    <t xml:space="preserve"> </t>
  </si>
  <si>
    <t>EXPENSE REPORT DEADLINES:</t>
  </si>
  <si>
    <t>Expense report must be submitted to County monthly:</t>
  </si>
  <si>
    <t>December</t>
  </si>
  <si>
    <t>ADMINISTRATION AND PROGRAM COST CLASSIFICATION GUIDELINES</t>
  </si>
  <si>
    <t>ADMINISTRATION COSTS</t>
  </si>
  <si>
    <t xml:space="preserve">Administration costs are costs related to the overall direction of the agency.  These costs are often described as indirect costs. </t>
  </si>
  <si>
    <t>Personnel</t>
  </si>
  <si>
    <t>Salary, Tax &amp; Benefit costs for personnel or contractors who carry out the following functions would generally be treated as administrative costs.</t>
  </si>
  <si>
    <t xml:space="preserve"> -Program evaluation</t>
  </si>
  <si>
    <t xml:space="preserve"> -Program planning</t>
  </si>
  <si>
    <t xml:space="preserve"> -Budget planning, tracking and development</t>
  </si>
  <si>
    <t xml:space="preserve"> -Program and fiscal reporting</t>
  </si>
  <si>
    <t xml:space="preserve"> -Data and information technology system development and management</t>
  </si>
  <si>
    <t xml:space="preserve"> -Data tracking and client record keeping</t>
  </si>
  <si>
    <t xml:space="preserve"> -Sub-contracting, including contract negotiations and contract management</t>
  </si>
  <si>
    <t xml:space="preserve"> -Accounting</t>
  </si>
  <si>
    <t xml:space="preserve"> -Billing and third party collections</t>
  </si>
  <si>
    <t xml:space="preserve"> -Agency-wide public relations</t>
  </si>
  <si>
    <t xml:space="preserve"> -Brochure, web-site and publication development</t>
  </si>
  <si>
    <t xml:space="preserve"> -Strategic planning</t>
  </si>
  <si>
    <t>(Personnel who would be reported here could include executive directors, accountants, data processing staff, bookkeepers, receptionists, business managers and administrative assistants. **)</t>
  </si>
  <si>
    <t>Operating</t>
  </si>
  <si>
    <t xml:space="preserve"> -Insurance</t>
  </si>
  <si>
    <t xml:space="preserve"> -Postage, Office and Program Supplies</t>
  </si>
  <si>
    <t xml:space="preserve"> -Equipment/Furnishings</t>
  </si>
  <si>
    <t xml:space="preserve"> -Telephone</t>
  </si>
  <si>
    <t xml:space="preserve"> -Training/Conference</t>
  </si>
  <si>
    <t xml:space="preserve"> -Food/Household Supplies</t>
  </si>
  <si>
    <t xml:space="preserve"> -Auto Allowance</t>
  </si>
  <si>
    <t xml:space="preserve"> -Vehicle Costs</t>
  </si>
  <si>
    <t>(Operating costs for administrative personnel, e.g., utilities, equipment, maintenance, legal services, purchasing.)</t>
  </si>
  <si>
    <t>Space</t>
  </si>
  <si>
    <t xml:space="preserve"> -Space costs for administrative personnel</t>
  </si>
  <si>
    <t>Other-Please specify</t>
  </si>
  <si>
    <t xml:space="preserve">PROGRAM COSTS </t>
  </si>
  <si>
    <t xml:space="preserve">Program costs are costs related to providing direct services or support within a specific program. </t>
  </si>
  <si>
    <t xml:space="preserve"> -Direct client services (staff who provide 90 percent or more of their time carrying out these functions are considered 100 percent program cost)</t>
  </si>
  <si>
    <t xml:space="preserve"> -Client-specific advocacy needed to obtain services for individual clients</t>
  </si>
  <si>
    <t>(Personnel who would be reported here could include program managers, program support staff, supervisors and line staff. **)</t>
  </si>
  <si>
    <t>(Operating costs for program personnel, insurance, utilities, equipment, maintenance, legal services, purchasing, professional fees, postage, supplies, telephone, food/household supplies, auto allowance, vehicle costs.)</t>
  </si>
  <si>
    <t xml:space="preserve"> -Space costs for program personnel</t>
  </si>
  <si>
    <t>Special Costs-Assistance to Individuals</t>
  </si>
  <si>
    <t>If these guidelines do not completely address or clarify your unique set of circumstances, questions regarding the County’s interpretation of proper classification between program and administrative cost classifications should be directed to your contract manager who will work with our fiscal staff to resolve your questions.</t>
  </si>
  <si>
    <t xml:space="preserve">Dane County Human Services </t>
  </si>
  <si>
    <t xml:space="preserve">Contract Manager’s Reference Guide </t>
  </si>
  <si>
    <t xml:space="preserve">Unallowable Costs </t>
  </si>
  <si>
    <t xml:space="preserve">Source Documents DHS and DCF Allowable Cost Policy Manuals </t>
  </si>
  <si>
    <r>
      <t>1.</t>
    </r>
    <r>
      <rPr>
        <b/>
        <sz val="12"/>
        <color indexed="8"/>
        <rFont val="Arial"/>
        <family val="2"/>
      </rPr>
      <t xml:space="preserve"> </t>
    </r>
    <r>
      <rPr>
        <b/>
        <sz val="12"/>
        <color indexed="8"/>
        <rFont val="Calibri"/>
        <family val="2"/>
      </rPr>
      <t xml:space="preserve">Advertising and Promotional Expense </t>
    </r>
  </si>
  <si>
    <t>a. Advertising expenses such as in media, magazines, newspapers, radio, television, direct mail,  exhibits, and electronic and computer transmittals.</t>
  </si>
  <si>
    <t>b. Other promotional activities of the W-2 contract agency (allowable promotional expenses related to W-2 programs are limited to activities directed to participant awareness of the W-2 contract agency’s specific programs, locations, notification of job fairs and other efforts related to participant access to the services of the W-2 program).</t>
  </si>
  <si>
    <r>
      <t>2.</t>
    </r>
    <r>
      <rPr>
        <b/>
        <sz val="12"/>
        <color indexed="8"/>
        <rFont val="Arial"/>
        <family val="2"/>
      </rPr>
      <t xml:space="preserve"> </t>
    </r>
    <r>
      <rPr>
        <b/>
        <sz val="12"/>
        <color indexed="8"/>
        <rFont val="Calibri"/>
        <family val="2"/>
      </rPr>
      <t xml:space="preserve">Audit Expense </t>
    </r>
  </si>
  <si>
    <t xml:space="preserve">a. An audit that is not required by federal or state law or regulation or is not authorized by the Department. </t>
  </si>
  <si>
    <t xml:space="preserve">b. An audit that is not performed in accordance with the applicable federal and state guidelines. </t>
  </si>
  <si>
    <r>
      <t>3.</t>
    </r>
    <r>
      <rPr>
        <b/>
        <sz val="12"/>
        <color indexed="8"/>
        <rFont val="Arial"/>
        <family val="2"/>
      </rPr>
      <t xml:space="preserve"> </t>
    </r>
    <r>
      <rPr>
        <b/>
        <sz val="12"/>
        <color indexed="8"/>
        <rFont val="Calibri"/>
        <family val="2"/>
      </rPr>
      <t xml:space="preserve">Automobile Allowances </t>
    </r>
  </si>
  <si>
    <t xml:space="preserve">a. The use of vehicle allowances does not reflect actual costs, but instead, is an estimate. </t>
  </si>
  <si>
    <t xml:space="preserve">b. The use of agency owned cars or payment of mileage for personal use. </t>
  </si>
  <si>
    <r>
      <t>4.</t>
    </r>
    <r>
      <rPr>
        <b/>
        <sz val="12"/>
        <color indexed="8"/>
        <rFont val="Arial"/>
        <family val="2"/>
      </rPr>
      <t xml:space="preserve"> </t>
    </r>
    <r>
      <rPr>
        <b/>
        <sz val="12"/>
        <color indexed="8"/>
        <rFont val="Calibri"/>
        <family val="2"/>
      </rPr>
      <t xml:space="preserve">Bad Debts Losses &amp; Collection Expense </t>
    </r>
  </si>
  <si>
    <t xml:space="preserve">a. Any portion of accounts receivable which has been determined to be uncollectible is a bad debt. </t>
  </si>
  <si>
    <t xml:space="preserve">b. Losses arising from uncollectible accounts and other claims and related costs, such as legal fees or other expenses incurred for specific bad debts or other losses. </t>
  </si>
  <si>
    <t xml:space="preserve">c. For accounts referred to the Department’s Collection Section/Unit, the portion of uniform fee collections not returned to agencies due to statutory requirements. </t>
  </si>
  <si>
    <r>
      <t>5.</t>
    </r>
    <r>
      <rPr>
        <b/>
        <sz val="12"/>
        <color indexed="8"/>
        <rFont val="Arial"/>
        <family val="2"/>
      </rPr>
      <t xml:space="preserve"> </t>
    </r>
    <r>
      <rPr>
        <b/>
        <sz val="12"/>
        <color indexed="8"/>
        <rFont val="Calibri"/>
        <family val="2"/>
      </rPr>
      <t xml:space="preserve">Cash </t>
    </r>
  </si>
  <si>
    <t xml:space="preserve">a. Checks written to “cash”. </t>
  </si>
  <si>
    <t xml:space="preserve">b. ATM cash withdrawals that are merely supported by a withdrawal receipt. </t>
  </si>
  <si>
    <r>
      <t>6.</t>
    </r>
    <r>
      <rPr>
        <b/>
        <sz val="12"/>
        <color indexed="8"/>
        <rFont val="Arial"/>
        <family val="2"/>
      </rPr>
      <t xml:space="preserve"> </t>
    </r>
    <r>
      <rPr>
        <b/>
        <sz val="12"/>
        <color indexed="8"/>
        <rFont val="Calibri"/>
        <family val="2"/>
      </rPr>
      <t xml:space="preserve">Clothing </t>
    </r>
  </si>
  <si>
    <t xml:space="preserve">The cost of clothing for clients is not allowable as reimbursable except: clothing is expensed as part of the Uniform Foster Care Rates, expensed as part of the institution rate, and work related clothing is expensed pursuant to an approved plan. </t>
  </si>
  <si>
    <r>
      <t>7.</t>
    </r>
    <r>
      <rPr>
        <b/>
        <sz val="12"/>
        <color indexed="8"/>
        <rFont val="Arial"/>
        <family val="2"/>
      </rPr>
      <t xml:space="preserve"> </t>
    </r>
    <r>
      <rPr>
        <b/>
        <sz val="12"/>
        <color indexed="8"/>
        <rFont val="Calibri"/>
        <family val="2"/>
      </rPr>
      <t xml:space="preserve">Compensation </t>
    </r>
  </si>
  <si>
    <r>
      <t>8.</t>
    </r>
    <r>
      <rPr>
        <b/>
        <sz val="12"/>
        <color indexed="8"/>
        <rFont val="Arial"/>
        <family val="2"/>
      </rPr>
      <t xml:space="preserve"> </t>
    </r>
    <r>
      <rPr>
        <b/>
        <sz val="12"/>
        <color indexed="8"/>
        <rFont val="Calibri"/>
        <family val="2"/>
      </rPr>
      <t xml:space="preserve">Contingency Reserves </t>
    </r>
  </si>
  <si>
    <t xml:space="preserve">Contingency costs are not allowable. </t>
  </si>
  <si>
    <r>
      <t>9.</t>
    </r>
    <r>
      <rPr>
        <b/>
        <sz val="12"/>
        <color indexed="8"/>
        <rFont val="Arial"/>
        <family val="2"/>
      </rPr>
      <t xml:space="preserve"> </t>
    </r>
    <r>
      <rPr>
        <b/>
        <sz val="12"/>
        <color indexed="8"/>
        <rFont val="Calibri"/>
        <family val="2"/>
      </rPr>
      <t xml:space="preserve">Donations, Contributions and Gifts </t>
    </r>
  </si>
  <si>
    <t xml:space="preserve">Gifts, donations and contributions are not allowable. </t>
  </si>
  <si>
    <r>
      <t>10.</t>
    </r>
    <r>
      <rPr>
        <b/>
        <sz val="12"/>
        <color indexed="8"/>
        <rFont val="Arial"/>
        <family val="2"/>
      </rPr>
      <t xml:space="preserve"> </t>
    </r>
    <r>
      <rPr>
        <b/>
        <sz val="12"/>
        <color indexed="8"/>
        <rFont val="Calibri"/>
        <family val="2"/>
      </rPr>
      <t xml:space="preserve">Entertainment </t>
    </r>
  </si>
  <si>
    <t xml:space="preserve">The cost of entertainment, amusements, social activities, and any incidental costs relating thereto, such as meals, beverages, lodging, transportation, etc., which are not directly a program need. Modest entertainment on behalf of group home youths is allowable. </t>
  </si>
  <si>
    <r>
      <t>11.</t>
    </r>
    <r>
      <rPr>
        <b/>
        <sz val="12"/>
        <color indexed="8"/>
        <rFont val="Arial"/>
        <family val="2"/>
      </rPr>
      <t xml:space="preserve"> </t>
    </r>
    <r>
      <rPr>
        <b/>
        <sz val="12"/>
        <color indexed="8"/>
        <rFont val="Calibri"/>
        <family val="2"/>
      </rPr>
      <t xml:space="preserve">Equipment and Other Capital Expenditures </t>
    </r>
  </si>
  <si>
    <t xml:space="preserve">Depreciation that was associated with equipment that was expensed at the time of purchase. </t>
  </si>
  <si>
    <r>
      <t>12.</t>
    </r>
    <r>
      <rPr>
        <b/>
        <sz val="12"/>
        <color indexed="8"/>
        <rFont val="Arial"/>
        <family val="2"/>
      </rPr>
      <t xml:space="preserve"> </t>
    </r>
    <r>
      <rPr>
        <b/>
        <sz val="12"/>
        <color indexed="8"/>
        <rFont val="Calibri"/>
        <family val="2"/>
      </rPr>
      <t xml:space="preserve">Fines and Penalties </t>
    </r>
  </si>
  <si>
    <t xml:space="preserve">a. Costs resulting from violation of or failure to comply with federal, state, local or Indian tribal laws and regulations. Such costs include fines, penalties, settlements resulting from lawsuits, payments to terminated employees, cash settlements, damages, and back wages. </t>
  </si>
  <si>
    <t xml:space="preserve">b. IRS penalties and interest. </t>
  </si>
  <si>
    <t xml:space="preserve">c. Parking tickets </t>
  </si>
  <si>
    <t xml:space="preserve">d. Reconnection charges for utilities, telephone, and internet or cable service due to failure to pay bills on time. </t>
  </si>
  <si>
    <r>
      <t>13.</t>
    </r>
    <r>
      <rPr>
        <b/>
        <sz val="12"/>
        <color indexed="8"/>
        <rFont val="Arial"/>
        <family val="2"/>
      </rPr>
      <t xml:space="preserve"> </t>
    </r>
    <r>
      <rPr>
        <b/>
        <sz val="12"/>
        <color indexed="8"/>
        <rFont val="Calibri"/>
        <family val="2"/>
      </rPr>
      <t xml:space="preserve">Food and Beverages </t>
    </r>
  </si>
  <si>
    <t xml:space="preserve">a. The cost of meals for staff of the facility that have a meal period and are not required to remain on duty. </t>
  </si>
  <si>
    <t xml:space="preserve">b. The cost of coffee service, cups, silverware or other refreshments provided by the agency to staff and clients. </t>
  </si>
  <si>
    <t xml:space="preserve">c. The purchase of alcohol for personal consumption. </t>
  </si>
  <si>
    <t xml:space="preserve">d. The cost of tobacco. </t>
  </si>
  <si>
    <r>
      <t>14.</t>
    </r>
    <r>
      <rPr>
        <b/>
        <sz val="12"/>
        <color indexed="8"/>
        <rFont val="Arial"/>
        <family val="2"/>
      </rPr>
      <t xml:space="preserve"> </t>
    </r>
    <r>
      <rPr>
        <b/>
        <sz val="12"/>
        <color indexed="8"/>
        <rFont val="Calibri"/>
        <family val="2"/>
      </rPr>
      <t xml:space="preserve">Fundraising Costs </t>
    </r>
  </si>
  <si>
    <t xml:space="preserve">All costs of fundraising, including financial campaigns, endowment drives, solicitation of gifts and bequests, and similar expenses incurred solely to raise capital or obtain contributions. </t>
  </si>
  <si>
    <r>
      <t>15.</t>
    </r>
    <r>
      <rPr>
        <b/>
        <sz val="12"/>
        <color indexed="8"/>
        <rFont val="Arial"/>
        <family val="2"/>
      </rPr>
      <t xml:space="preserve"> </t>
    </r>
    <r>
      <rPr>
        <b/>
        <sz val="12"/>
        <color indexed="8"/>
        <rFont val="Calibri"/>
        <family val="2"/>
      </rPr>
      <t xml:space="preserve">Goodwill </t>
    </r>
  </si>
  <si>
    <t xml:space="preserve">The write-up of assets, resultant depreciation and goodwill from business combinations. </t>
  </si>
  <si>
    <r>
      <t>16.</t>
    </r>
    <r>
      <rPr>
        <b/>
        <sz val="12"/>
        <color indexed="8"/>
        <rFont val="Arial"/>
        <family val="2"/>
      </rPr>
      <t xml:space="preserve"> </t>
    </r>
    <r>
      <rPr>
        <b/>
        <sz val="12"/>
        <color indexed="8"/>
        <rFont val="Calibri"/>
        <family val="2"/>
      </rPr>
      <t xml:space="preserve">Guardianship Fees </t>
    </r>
  </si>
  <si>
    <t xml:space="preserve">A nursing home client who does not receive Medicaid or SSI. </t>
  </si>
  <si>
    <r>
      <t>17.</t>
    </r>
    <r>
      <rPr>
        <b/>
        <sz val="12"/>
        <color indexed="8"/>
        <rFont val="Arial"/>
        <family val="2"/>
      </rPr>
      <t xml:space="preserve"> </t>
    </r>
    <r>
      <rPr>
        <b/>
        <sz val="12"/>
        <color indexed="8"/>
        <rFont val="Calibri"/>
        <family val="2"/>
      </rPr>
      <t xml:space="preserve">Interest </t>
    </r>
  </si>
  <si>
    <t xml:space="preserve">Interest is generally not an allowable expense under federal cost policies. </t>
  </si>
  <si>
    <t xml:space="preserve">a. Interest costs for unsecured loans, general operating expenses, working capital, retirement of other debt, or for any other purpose. </t>
  </si>
  <si>
    <t xml:space="preserve">b. Professional and legal fees for financing are not allowable unless associated with an allowable interest expense for space costs or equipment. </t>
  </si>
  <si>
    <t xml:space="preserve">c. Credit card accounts and installment loans. </t>
  </si>
  <si>
    <r>
      <t>18.</t>
    </r>
    <r>
      <rPr>
        <b/>
        <sz val="12"/>
        <color indexed="8"/>
        <rFont val="Arial"/>
        <family val="2"/>
      </rPr>
      <t xml:space="preserve"> </t>
    </r>
    <r>
      <rPr>
        <b/>
        <sz val="12"/>
        <color indexed="8"/>
        <rFont val="Calibri"/>
        <family val="2"/>
      </rPr>
      <t xml:space="preserve">Late Charges and Fees </t>
    </r>
  </si>
  <si>
    <t xml:space="preserve">a. Late charges and fees associated with non-payment of credit card bills, utilities, rent and other charges. </t>
  </si>
  <si>
    <t xml:space="preserve">b. Fees assessed for non-sufficient funds checks or drafts, whether returned or not. </t>
  </si>
  <si>
    <t xml:space="preserve">c. Over limit fees assessed on credit cards. </t>
  </si>
  <si>
    <r>
      <t>19.</t>
    </r>
    <r>
      <rPr>
        <b/>
        <sz val="12"/>
        <color indexed="8"/>
        <rFont val="Arial"/>
        <family val="2"/>
      </rPr>
      <t xml:space="preserve"> </t>
    </r>
    <r>
      <rPr>
        <b/>
        <sz val="12"/>
        <color indexed="8"/>
        <rFont val="Calibri"/>
        <family val="2"/>
      </rPr>
      <t xml:space="preserve">Legal Expense </t>
    </r>
  </si>
  <si>
    <t xml:space="preserve">a. The cost of legal services incurred to sue a governmental agency. </t>
  </si>
  <si>
    <t xml:space="preserve">b. Legal fees associated with incorporating or organizing an agency. </t>
  </si>
  <si>
    <t xml:space="preserve">c. Legal services which are the statutory responsibility of the District Attorney or Corporation Counsel. </t>
  </si>
  <si>
    <r>
      <t>20.</t>
    </r>
    <r>
      <rPr>
        <b/>
        <sz val="12"/>
        <color indexed="8"/>
        <rFont val="Arial"/>
        <family val="2"/>
      </rPr>
      <t xml:space="preserve"> </t>
    </r>
    <r>
      <rPr>
        <b/>
        <sz val="12"/>
        <color indexed="8"/>
        <rFont val="Calibri"/>
        <family val="2"/>
      </rPr>
      <t xml:space="preserve">Losses </t>
    </r>
  </si>
  <si>
    <t xml:space="preserve">The excess of cost over revenue on any contract or program. </t>
  </si>
  <si>
    <r>
      <t>21.</t>
    </r>
    <r>
      <rPr>
        <b/>
        <sz val="12"/>
        <color indexed="8"/>
        <rFont val="Arial"/>
        <family val="2"/>
      </rPr>
      <t xml:space="preserve"> </t>
    </r>
    <r>
      <rPr>
        <b/>
        <sz val="12"/>
        <color indexed="8"/>
        <rFont val="Calibri"/>
        <family val="2"/>
      </rPr>
      <t xml:space="preserve">Medical Supplies and Drugs </t>
    </r>
  </si>
  <si>
    <t xml:space="preserve">a. Costs not covered by Title XVIII, Title XIX or other insurance coverage. </t>
  </si>
  <si>
    <t xml:space="preserve">b. Dispensing pharmacy does not have a centralized agreement with the 51 Board agency. </t>
  </si>
  <si>
    <r>
      <t>22.</t>
    </r>
    <r>
      <rPr>
        <b/>
        <sz val="12"/>
        <color indexed="8"/>
        <rFont val="Arial"/>
        <family val="2"/>
      </rPr>
      <t xml:space="preserve"> </t>
    </r>
    <r>
      <rPr>
        <b/>
        <sz val="12"/>
        <color indexed="8"/>
        <rFont val="Calibri"/>
        <family val="2"/>
      </rPr>
      <t xml:space="preserve">Memberships, Dues and Subscriptions </t>
    </r>
  </si>
  <si>
    <t xml:space="preserve">a. Memberships and dues related to civic, community, or social organizations. </t>
  </si>
  <si>
    <t xml:space="preserve">b. Subscriptions not related to the program or that are general interest in nature. </t>
  </si>
  <si>
    <r>
      <t>23.</t>
    </r>
    <r>
      <rPr>
        <b/>
        <sz val="12"/>
        <color indexed="8"/>
        <rFont val="Arial"/>
        <family val="2"/>
      </rPr>
      <t xml:space="preserve"> </t>
    </r>
    <r>
      <rPr>
        <b/>
        <sz val="12"/>
        <color indexed="8"/>
        <rFont val="Calibri"/>
        <family val="2"/>
      </rPr>
      <t xml:space="preserve">Political Activities </t>
    </r>
  </si>
  <si>
    <r>
      <t>All costs associated with attempts to influence the enactment of modification of any pending legislation through communication with any member or employee of the state legislature, or with any government official or employee concerning a decision to sign or veto enrolled legislation.</t>
    </r>
    <r>
      <rPr>
        <b/>
        <sz val="12"/>
        <color indexed="8"/>
        <rFont val="Calibri"/>
        <family val="2"/>
      </rPr>
      <t xml:space="preserve"> </t>
    </r>
  </si>
  <si>
    <r>
      <t>24.</t>
    </r>
    <r>
      <rPr>
        <b/>
        <sz val="12"/>
        <color indexed="8"/>
        <rFont val="Arial"/>
        <family val="2"/>
      </rPr>
      <t xml:space="preserve"> </t>
    </r>
    <r>
      <rPr>
        <b/>
        <sz val="12"/>
        <color indexed="8"/>
        <rFont val="Calibri"/>
        <family val="2"/>
      </rPr>
      <t xml:space="preserve">Production/Commercial Service Costs </t>
    </r>
  </si>
  <si>
    <t xml:space="preserve">a. Cost of direct labor to produce the product or provide the services (wages and fringe benefits). </t>
  </si>
  <si>
    <t xml:space="preserve">b. Cost of indirect labor required to support the production/service activity (wages and fringe benefits of administration, clerical, and supervisor personnel). </t>
  </si>
  <si>
    <t xml:space="preserve">c. Cost of direct materials, and supplies required to support the production activity (tape, cartons, staples, etc.). </t>
  </si>
  <si>
    <t xml:space="preserve">d. Procurement and selling expense (promotional activities, advertising, travel, shipping/receiving warehousing expenses, wages and fringe benefits of procurement/salesperson). </t>
  </si>
  <si>
    <t xml:space="preserve">e. Production/commercial service overhead expenses needed to support the production/service activity (workshop floor space which includes offices, depreciation of building, building insurance, maintenance/replacement of equipment and depreciation, utilities, etc.). </t>
  </si>
  <si>
    <r>
      <t>25.</t>
    </r>
    <r>
      <rPr>
        <b/>
        <sz val="12"/>
        <color indexed="8"/>
        <rFont val="Arial"/>
        <family val="2"/>
      </rPr>
      <t xml:space="preserve"> </t>
    </r>
    <r>
      <rPr>
        <b/>
        <sz val="12"/>
        <color indexed="8"/>
        <rFont val="Calibri"/>
        <family val="2"/>
      </rPr>
      <t xml:space="preserve">Travel Expense </t>
    </r>
  </si>
  <si>
    <t xml:space="preserve">These costs are allowable for reimbursement by Department programs ONLY if in accordance with policies and procedures approved by the agency’s board of directors or the equivalent. </t>
  </si>
  <si>
    <t xml:space="preserve">Websites: </t>
  </si>
  <si>
    <t>The complete allowable/unallowable cost manuals can be located at the links below:</t>
  </si>
  <si>
    <t>https://dcf.wisconsin.gov/files/finance/fias/pdf/dcfallowablecostmanual.pdf</t>
  </si>
  <si>
    <t>https://www.dhs.wisconsin.gov/business/allow‐cost‐manual.htm</t>
  </si>
  <si>
    <t xml:space="preserve">DANE COUNTY DEPARTMENT OF HUMAN SERVICES </t>
  </si>
  <si>
    <t>FORMS AND INSTRUCTIONS</t>
  </si>
  <si>
    <t>TABLE OF CONTENTS</t>
  </si>
  <si>
    <t>DOC. NO.</t>
  </si>
  <si>
    <t>PROVIDER AGENCY EXPENSE REPORT</t>
  </si>
  <si>
    <t>PROVIDER AGENCY EXPENSE REPORT INSTRUCTIONS</t>
  </si>
  <si>
    <t>EXPENSE REPORT DEADLINES</t>
  </si>
  <si>
    <t>DEFINITION &amp; CLASSIFICATION GUIDELINES OF ADMINISTRATIVE AND PROGRAM COSTS</t>
  </si>
  <si>
    <t>UNALLOWABLE COSTS</t>
  </si>
  <si>
    <t>Mortgage Interest, Depreciation</t>
  </si>
  <si>
    <t>Enter name of the person submitting the expense report. County accepts electronic signature.</t>
  </si>
  <si>
    <r>
      <t>Approved Monthly County-Funded Admin Budget Target</t>
    </r>
    <r>
      <rPr>
        <sz val="12"/>
        <rFont val="Times New Roman"/>
        <family val="1"/>
      </rPr>
      <t>. This is a monthly budget target based on the number of contract period.</t>
    </r>
  </si>
  <si>
    <r>
      <t>Approved Monthly County-Funded Program Budget Target</t>
    </r>
    <r>
      <rPr>
        <sz val="12"/>
        <rFont val="Times New Roman"/>
        <family val="1"/>
      </rPr>
      <t>. This is a monthly budget target based on the number of contract period.</t>
    </r>
  </si>
  <si>
    <t>Contract Start Date</t>
  </si>
  <si>
    <t>Contract Start Date:</t>
  </si>
  <si>
    <t>Contract End Date:</t>
  </si>
  <si>
    <t>Contract  End Date</t>
  </si>
  <si>
    <t>Submission Date:</t>
  </si>
  <si>
    <t>Submission Date</t>
  </si>
  <si>
    <t xml:space="preserve"> -Management (supervision of program managers, supervisors, accounting, human resource and administrative support staff) </t>
  </si>
  <si>
    <t xml:space="preserve"> -Personnel administration (human resource functions of staff recruiting and hiring)</t>
  </si>
  <si>
    <t xml:space="preserve"> -Agency Audits</t>
  </si>
  <si>
    <t>Salary, Taxes and Benefit costs for personnel or contractors carrying out any of the following functions would be included in program costs.</t>
  </si>
  <si>
    <t xml:space="preserve"> -Professional Fees (Only program-related professional fees.)</t>
  </si>
  <si>
    <t xml:space="preserve"> -Professional Fees (100% of these costs would be reported as administration with the exception of program-related professional fees.)</t>
  </si>
  <si>
    <t xml:space="preserve">In general, these costs are not allowable for reimbursement if not in accordance with written policies and procedures approved by the agency’s board of directors or the equivalent. See the federal allowable cost guidance for extensive discussion of the factors affecting allowability of compensation expenses. </t>
  </si>
  <si>
    <t xml:space="preserve">PROVIDER AGENCY EXPENSE REPORT MONTH: </t>
  </si>
  <si>
    <t>Select Report Month</t>
  </si>
  <si>
    <r>
      <t xml:space="preserve">Select report type from the drop down list:
  - </t>
    </r>
    <r>
      <rPr>
        <b/>
        <sz val="12"/>
        <rFont val="Times New Roman"/>
        <family val="1"/>
      </rPr>
      <t>ORIGINAL</t>
    </r>
    <r>
      <rPr>
        <sz val="12"/>
        <rFont val="Times New Roman"/>
        <family val="1"/>
      </rPr>
      <t xml:space="preserve">; select this when filing the first instance of a report for a given expenditure report period.
  - </t>
    </r>
    <r>
      <rPr>
        <b/>
        <sz val="12"/>
        <rFont val="Times New Roman"/>
        <family val="1"/>
      </rPr>
      <t>REVISED</t>
    </r>
    <r>
      <rPr>
        <sz val="12"/>
        <rFont val="Times New Roman"/>
        <family val="1"/>
      </rPr>
      <t>; select this when revising an already submitted original report, following the same steps as the Original report (above).</t>
    </r>
  </si>
  <si>
    <t>Report Type</t>
  </si>
  <si>
    <t>Select Report Type</t>
  </si>
  <si>
    <t>REPORT TYPE:</t>
  </si>
  <si>
    <t>Provider Agency Expense Report Month</t>
  </si>
  <si>
    <t>Enter contract end date.</t>
  </si>
  <si>
    <t>Enter contract start date.</t>
  </si>
  <si>
    <t>Admin % based on expense for the month of reporting period. Admin % at the the end of contract period shall be equal to or less than the approved admin %.</t>
  </si>
  <si>
    <r>
      <t xml:space="preserve">Admin % based on expense
</t>
    </r>
    <r>
      <rPr>
        <sz val="10"/>
        <rFont val="Times New Roman"/>
        <family val="1"/>
      </rPr>
      <t>(Column 6, rows 58-59)</t>
    </r>
  </si>
  <si>
    <t xml:space="preserve"> -Client contact; face-to-face or phone</t>
  </si>
  <si>
    <t xml:space="preserve"> -Supervisory time spent on directly supervising individuals who are responsible for direct client services when that supervisory time is focused on the work that staff do with clients</t>
  </si>
  <si>
    <t>**It is possible that some positions may have duties that are classified as Administration and duties that are classified as Arogram.  If this is the case, the costs should be allocated in a reasonable manner between the Administration and Program categories.</t>
  </si>
  <si>
    <t xml:space="preserve"> -Data Processing Fees</t>
  </si>
  <si>
    <t xml:space="preserve"> -Depreciation</t>
  </si>
  <si>
    <t>by end of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</si>
</sst>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
    <numFmt numFmtId="165" formatCode=";;;"/>
  </numFmts>
  <fonts count="14" x14ac:knownFonts="1">
    <font>
      <sz val="12"/>
      <name val="Times New Roman"/>
    </font>
    <font>
      <b/>
      <sz val="12"/>
      <name val="Times New Roman"/>
      <family val="1"/>
    </font>
    <font>
      <sz val="12"/>
      <name val="Times New Roman"/>
      <family val="1"/>
    </font>
    <font>
      <b/>
      <sz val="11"/>
      <name val="Times New Roman"/>
      <family val="1"/>
    </font>
    <font>
      <sz val="10"/>
      <name val="Times New Roman"/>
      <family val="1"/>
    </font>
    <font>
      <u/>
      <sz val="14"/>
      <name val="Times New Roman"/>
      <family val="1"/>
    </font>
    <font>
      <b/>
      <u/>
      <sz val="12"/>
      <name val="Times New Roman"/>
      <family val="1"/>
    </font>
    <font>
      <b/>
      <sz val="14"/>
      <color rgb="FF000000"/>
      <name val="Calibri"/>
      <family val="2"/>
      <scheme val="minor"/>
    </font>
    <font>
      <b/>
      <sz val="12"/>
      <color rgb="FF000000"/>
      <name val="Calibri"/>
      <family val="2"/>
      <scheme val="minor"/>
    </font>
    <font>
      <b/>
      <sz val="12"/>
      <color indexed="8"/>
      <name val="Arial"/>
      <family val="2"/>
    </font>
    <font>
      <b/>
      <sz val="12"/>
      <color indexed="8"/>
      <name val="Calibri"/>
      <family val="2"/>
    </font>
    <font>
      <sz val="12"/>
      <color rgb="FF000000"/>
      <name val="Calibri"/>
      <family val="2"/>
      <scheme val="minor"/>
    </font>
    <font>
      <u/>
      <sz val="10"/>
      <color indexed="12"/>
      <name val="Arial"/>
      <family val="2"/>
    </font>
    <font>
      <u/>
      <sz val="12"/>
      <color theme="1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9" fontId="2" fillId="0" borderId="0" applyFont="0" applyFill="0" applyBorder="0" applyAlignment="0" applyProtection="0"/>
    <xf numFmtId="0" fontId="2" fillId="0" borderId="0"/>
    <xf numFmtId="0" fontId="12" fillId="0" borderId="0" applyNumberFormat="0" applyFill="0" applyBorder="0" applyAlignment="0" applyProtection="0">
      <alignment vertical="top"/>
      <protection locked="0"/>
    </xf>
    <xf numFmtId="0" fontId="13" fillId="0" borderId="0" applyNumberFormat="0" applyFill="0" applyBorder="0" applyAlignment="0" applyProtection="0"/>
  </cellStyleXfs>
  <cellXfs count="179">
    <xf numFmtId="0" fontId="0" fillId="0" borderId="0" xfId="0"/>
    <xf numFmtId="0" fontId="1" fillId="0" borderId="0" xfId="0" applyFont="1" applyAlignment="1">
      <alignment horizontal="left"/>
    </xf>
    <xf numFmtId="0" fontId="2" fillId="0" borderId="0" xfId="0" applyFont="1"/>
    <xf numFmtId="0" fontId="1" fillId="0" borderId="0" xfId="0" quotePrefix="1" applyFont="1" applyAlignment="1">
      <alignment horizontal="right"/>
    </xf>
    <xf numFmtId="0" fontId="2" fillId="0" borderId="0" xfId="0" applyFont="1" applyAlignment="1">
      <alignment horizontal="centerContinuous"/>
    </xf>
    <xf numFmtId="165" fontId="2" fillId="0" borderId="0" xfId="0" applyNumberFormat="1" applyFont="1"/>
    <xf numFmtId="0" fontId="1" fillId="0" borderId="2" xfId="0" applyFont="1" applyBorder="1" applyAlignment="1">
      <alignment horizontal="left"/>
    </xf>
    <xf numFmtId="0" fontId="1" fillId="0" borderId="2" xfId="0" applyFont="1" applyBorder="1"/>
    <xf numFmtId="0" fontId="1" fillId="0" borderId="4" xfId="0" applyFont="1" applyBorder="1"/>
    <xf numFmtId="0" fontId="1" fillId="0" borderId="10" xfId="0" applyFont="1" applyBorder="1"/>
    <xf numFmtId="0" fontId="1" fillId="0" borderId="11" xfId="0" applyFont="1" applyBorder="1"/>
    <xf numFmtId="0" fontId="1" fillId="0" borderId="12" xfId="0" applyFont="1" applyBorder="1" applyAlignment="1">
      <alignment horizontal="center"/>
    </xf>
    <xf numFmtId="16" fontId="1" fillId="0" borderId="2" xfId="0" quotePrefix="1" applyNumberFormat="1" applyFont="1" applyBorder="1" applyAlignment="1">
      <alignment horizontal="centerContinuous"/>
    </xf>
    <xf numFmtId="0" fontId="1" fillId="0" borderId="0" xfId="0" applyFont="1"/>
    <xf numFmtId="0" fontId="1" fillId="0" borderId="14" xfId="0" applyFont="1" applyBorder="1"/>
    <xf numFmtId="0" fontId="1" fillId="0" borderId="15" xfId="0" applyFont="1" applyBorder="1"/>
    <xf numFmtId="0" fontId="1" fillId="0" borderId="16" xfId="0" applyFont="1" applyBorder="1" applyAlignment="1">
      <alignment horizontal="center"/>
    </xf>
    <xf numFmtId="0" fontId="1" fillId="0" borderId="19" xfId="0" applyFont="1" applyBorder="1" applyAlignment="1">
      <alignment horizontal="centerContinuous"/>
    </xf>
    <xf numFmtId="0" fontId="3" fillId="0" borderId="16"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18" xfId="0" applyFont="1" applyBorder="1"/>
    <xf numFmtId="0" fontId="1" fillId="0" borderId="22" xfId="0" applyFont="1" applyBorder="1"/>
    <xf numFmtId="0" fontId="1" fillId="0" borderId="23" xfId="0" applyFont="1" applyBorder="1"/>
    <xf numFmtId="0" fontId="1" fillId="0" borderId="24" xfId="0" applyFont="1" applyBorder="1" applyAlignment="1">
      <alignment horizontal="center"/>
    </xf>
    <xf numFmtId="0" fontId="1" fillId="0" borderId="26" xfId="0" applyFont="1" applyBorder="1" applyAlignment="1">
      <alignment horizontal="center"/>
    </xf>
    <xf numFmtId="0" fontId="1" fillId="0" borderId="19" xfId="0" applyFont="1" applyBorder="1" applyAlignment="1">
      <alignment horizontal="center"/>
    </xf>
    <xf numFmtId="0" fontId="1" fillId="2" borderId="27" xfId="0" applyFont="1" applyFill="1" applyBorder="1" applyAlignment="1">
      <alignment horizontal="center"/>
    </xf>
    <xf numFmtId="0" fontId="1" fillId="2" borderId="28" xfId="0" applyFont="1" applyFill="1" applyBorder="1"/>
    <xf numFmtId="0" fontId="1" fillId="2" borderId="29" xfId="0" applyFont="1" applyFill="1" applyBorder="1"/>
    <xf numFmtId="38" fontId="2" fillId="2" borderId="30" xfId="0" applyNumberFormat="1" applyFont="1" applyFill="1" applyBorder="1"/>
    <xf numFmtId="38" fontId="2" fillId="2" borderId="31" xfId="0" applyNumberFormat="1" applyFont="1" applyFill="1" applyBorder="1"/>
    <xf numFmtId="38" fontId="2" fillId="2" borderId="14" xfId="0" applyNumberFormat="1" applyFont="1" applyFill="1" applyBorder="1"/>
    <xf numFmtId="38" fontId="2" fillId="2" borderId="27" xfId="0" applyNumberFormat="1" applyFont="1" applyFill="1" applyBorder="1"/>
    <xf numFmtId="0" fontId="2" fillId="0" borderId="18" xfId="0" applyFont="1" applyBorder="1" applyAlignment="1">
      <alignment horizontal="center"/>
    </xf>
    <xf numFmtId="0" fontId="2" fillId="0" borderId="22" xfId="0" applyFont="1" applyBorder="1"/>
    <xf numFmtId="0" fontId="2" fillId="0" borderId="23" xfId="0" applyFont="1" applyBorder="1"/>
    <xf numFmtId="38" fontId="2" fillId="0" borderId="24" xfId="0" quotePrefix="1" applyNumberFormat="1" applyFont="1" applyBorder="1" applyAlignment="1" applyProtection="1">
      <alignment horizontal="right"/>
      <protection locked="0"/>
    </xf>
    <xf numFmtId="38" fontId="2" fillId="3" borderId="24" xfId="0" applyNumberFormat="1" applyFont="1" applyFill="1" applyBorder="1"/>
    <xf numFmtId="38" fontId="2" fillId="0" borderId="18" xfId="0" quotePrefix="1" applyNumberFormat="1" applyFont="1" applyBorder="1" applyAlignment="1" applyProtection="1">
      <alignment horizontal="right"/>
      <protection locked="0"/>
    </xf>
    <xf numFmtId="38" fontId="2" fillId="0" borderId="25" xfId="0" quotePrefix="1" applyNumberFormat="1" applyFont="1" applyBorder="1" applyAlignment="1" applyProtection="1">
      <alignment horizontal="right"/>
      <protection locked="0"/>
    </xf>
    <xf numFmtId="38" fontId="2" fillId="0" borderId="18" xfId="0" applyNumberFormat="1" applyFont="1" applyBorder="1" applyProtection="1">
      <protection locked="0"/>
    </xf>
    <xf numFmtId="38" fontId="2" fillId="0" borderId="25" xfId="0" applyNumberFormat="1" applyFont="1" applyBorder="1" applyProtection="1">
      <protection locked="0"/>
    </xf>
    <xf numFmtId="38" fontId="2" fillId="0" borderId="24" xfId="0" applyNumberFormat="1" applyFont="1" applyBorder="1" applyProtection="1">
      <protection locked="0"/>
    </xf>
    <xf numFmtId="0" fontId="2" fillId="0" borderId="32" xfId="0" applyFont="1" applyBorder="1" applyAlignment="1">
      <alignment horizontal="center"/>
    </xf>
    <xf numFmtId="0" fontId="2" fillId="0" borderId="33" xfId="0" applyFont="1" applyBorder="1"/>
    <xf numFmtId="0" fontId="2" fillId="0" borderId="34" xfId="0" applyFont="1" applyBorder="1"/>
    <xf numFmtId="38" fontId="2" fillId="0" borderId="35" xfId="0" applyNumberFormat="1" applyFont="1" applyBorder="1" applyProtection="1">
      <protection locked="0"/>
    </xf>
    <xf numFmtId="38" fontId="2" fillId="0" borderId="32" xfId="0" applyNumberFormat="1" applyFont="1" applyBorder="1" applyProtection="1">
      <protection locked="0"/>
    </xf>
    <xf numFmtId="38" fontId="2" fillId="0" borderId="36" xfId="0" applyNumberFormat="1" applyFont="1" applyBorder="1" applyProtection="1">
      <protection locked="0"/>
    </xf>
    <xf numFmtId="0" fontId="1" fillId="3" borderId="32" xfId="0" applyFont="1" applyFill="1" applyBorder="1" applyAlignment="1">
      <alignment horizontal="center"/>
    </xf>
    <xf numFmtId="0" fontId="1" fillId="3" borderId="33" xfId="0" applyFont="1" applyFill="1" applyBorder="1" applyAlignment="1">
      <alignment horizontal="right"/>
    </xf>
    <xf numFmtId="38" fontId="1" fillId="3" borderId="35" xfId="0" applyNumberFormat="1" applyFont="1" applyFill="1" applyBorder="1"/>
    <xf numFmtId="38" fontId="1" fillId="3" borderId="36" xfId="0" applyNumberFormat="1" applyFont="1" applyFill="1" applyBorder="1"/>
    <xf numFmtId="38" fontId="1" fillId="3" borderId="32" xfId="0" applyNumberFormat="1" applyFont="1" applyFill="1" applyBorder="1"/>
    <xf numFmtId="0" fontId="2" fillId="0" borderId="33" xfId="0" quotePrefix="1" applyFont="1" applyBorder="1" applyAlignment="1">
      <alignment horizontal="left"/>
    </xf>
    <xf numFmtId="0" fontId="2" fillId="0" borderId="34" xfId="0" quotePrefix="1" applyFont="1" applyBorder="1" applyAlignment="1">
      <alignment horizontal="left"/>
    </xf>
    <xf numFmtId="38" fontId="2" fillId="3" borderId="35" xfId="0" applyNumberFormat="1" applyFont="1" applyFill="1" applyBorder="1"/>
    <xf numFmtId="38" fontId="2" fillId="3" borderId="36" xfId="0" applyNumberFormat="1" applyFont="1" applyFill="1" applyBorder="1"/>
    <xf numFmtId="0" fontId="2" fillId="0" borderId="34" xfId="0" quotePrefix="1" applyFont="1" applyBorder="1" applyAlignment="1" applyProtection="1">
      <alignment horizontal="left"/>
      <protection locked="0"/>
    </xf>
    <xf numFmtId="0" fontId="2" fillId="0" borderId="14" xfId="0" applyFont="1" applyBorder="1" applyAlignment="1">
      <alignment horizontal="center"/>
    </xf>
    <xf numFmtId="0" fontId="2" fillId="0" borderId="0" xfId="0" quotePrefix="1" applyFont="1" applyAlignment="1">
      <alignment horizontal="left"/>
    </xf>
    <xf numFmtId="0" fontId="2" fillId="0" borderId="15" xfId="0" quotePrefix="1" applyFont="1" applyBorder="1" applyAlignment="1">
      <alignment horizontal="left"/>
    </xf>
    <xf numFmtId="38" fontId="2" fillId="0" borderId="16" xfId="0" applyNumberFormat="1" applyFont="1" applyBorder="1" applyProtection="1">
      <protection locked="0"/>
    </xf>
    <xf numFmtId="38" fontId="2" fillId="0" borderId="14" xfId="0" applyNumberFormat="1" applyFont="1" applyBorder="1" applyProtection="1">
      <protection locked="0"/>
    </xf>
    <xf numFmtId="38" fontId="2" fillId="0" borderId="17" xfId="0" applyNumberFormat="1" applyFont="1" applyBorder="1" applyProtection="1">
      <protection locked="0"/>
    </xf>
    <xf numFmtId="0" fontId="2" fillId="0" borderId="15" xfId="0" applyFont="1" applyBorder="1"/>
    <xf numFmtId="0" fontId="2" fillId="0" borderId="27" xfId="0" applyFont="1" applyBorder="1" applyAlignment="1">
      <alignment horizontal="center"/>
    </xf>
    <xf numFmtId="0" fontId="2" fillId="0" borderId="28" xfId="0" applyFont="1" applyBorder="1"/>
    <xf numFmtId="0" fontId="2" fillId="0" borderId="29" xfId="0" applyFont="1" applyBorder="1"/>
    <xf numFmtId="38" fontId="2" fillId="0" borderId="30" xfId="0" applyNumberFormat="1" applyFont="1" applyBorder="1" applyProtection="1">
      <protection locked="0"/>
    </xf>
    <xf numFmtId="38" fontId="2" fillId="0" borderId="27" xfId="0" applyNumberFormat="1" applyFont="1" applyBorder="1" applyProtection="1">
      <protection locked="0"/>
    </xf>
    <xf numFmtId="38" fontId="2" fillId="0" borderId="31" xfId="0" applyNumberFormat="1" applyFont="1" applyBorder="1" applyProtection="1">
      <protection locked="0"/>
    </xf>
    <xf numFmtId="0" fontId="2" fillId="0" borderId="14" xfId="0" quotePrefix="1" applyFont="1" applyBorder="1" applyAlignment="1">
      <alignment horizontal="center"/>
    </xf>
    <xf numFmtId="0" fontId="2" fillId="0" borderId="15" xfId="0" quotePrefix="1" applyFont="1" applyBorder="1" applyAlignment="1" applyProtection="1">
      <alignment horizontal="left"/>
      <protection locked="0"/>
    </xf>
    <xf numFmtId="0" fontId="2" fillId="0" borderId="27" xfId="0" quotePrefix="1" applyFont="1" applyBorder="1" applyAlignment="1">
      <alignment horizontal="center"/>
    </xf>
    <xf numFmtId="0" fontId="2" fillId="0" borderId="28" xfId="0" quotePrefix="1" applyFont="1" applyBorder="1" applyAlignment="1">
      <alignment horizontal="left"/>
    </xf>
    <xf numFmtId="0" fontId="2" fillId="0" borderId="29" xfId="0" quotePrefix="1" applyFont="1" applyBorder="1" applyAlignment="1" applyProtection="1">
      <alignment horizontal="left"/>
      <protection locked="0"/>
    </xf>
    <xf numFmtId="0" fontId="1" fillId="3" borderId="27" xfId="0" applyFont="1" applyFill="1" applyBorder="1" applyAlignment="1">
      <alignment horizontal="center"/>
    </xf>
    <xf numFmtId="38" fontId="1" fillId="3" borderId="30" xfId="0" applyNumberFormat="1" applyFont="1" applyFill="1" applyBorder="1"/>
    <xf numFmtId="38" fontId="1" fillId="3" borderId="31" xfId="0" applyNumberFormat="1" applyFont="1" applyFill="1" applyBorder="1"/>
    <xf numFmtId="38" fontId="1" fillId="3" borderId="27" xfId="0" applyNumberFormat="1" applyFont="1" applyFill="1" applyBorder="1"/>
    <xf numFmtId="0" fontId="1" fillId="0" borderId="14" xfId="0" applyFont="1" applyBorder="1" applyAlignment="1">
      <alignment horizontal="center"/>
    </xf>
    <xf numFmtId="38" fontId="2" fillId="0" borderId="16" xfId="0" applyNumberFormat="1" applyFont="1" applyBorder="1"/>
    <xf numFmtId="38" fontId="2" fillId="0" borderId="17" xfId="0" applyNumberFormat="1" applyFont="1" applyBorder="1"/>
    <xf numFmtId="38" fontId="2" fillId="0" borderId="14" xfId="0" applyNumberFormat="1" applyFont="1" applyBorder="1"/>
    <xf numFmtId="0" fontId="1" fillId="3" borderId="37" xfId="0" applyFont="1" applyFill="1" applyBorder="1" applyAlignment="1">
      <alignment horizontal="left"/>
    </xf>
    <xf numFmtId="0" fontId="1" fillId="3" borderId="38" xfId="0" applyFont="1" applyFill="1" applyBorder="1" applyAlignment="1">
      <alignment horizontal="right"/>
    </xf>
    <xf numFmtId="0" fontId="1" fillId="3" borderId="39" xfId="0" applyFont="1" applyFill="1" applyBorder="1" applyAlignment="1">
      <alignment horizontal="right"/>
    </xf>
    <xf numFmtId="38" fontId="1" fillId="3" borderId="40" xfId="0" applyNumberFormat="1" applyFont="1" applyFill="1" applyBorder="1"/>
    <xf numFmtId="38" fontId="1" fillId="3" borderId="41" xfId="0" applyNumberFormat="1" applyFont="1" applyFill="1" applyBorder="1"/>
    <xf numFmtId="38" fontId="1" fillId="3" borderId="37" xfId="0" applyNumberFormat="1" applyFont="1" applyFill="1" applyBorder="1"/>
    <xf numFmtId="0" fontId="4" fillId="0" borderId="0" xfId="0" applyFont="1" applyAlignment="1">
      <alignment horizontal="center"/>
    </xf>
    <xf numFmtId="0" fontId="4" fillId="0" borderId="13" xfId="0" applyFont="1" applyBorder="1" applyAlignment="1">
      <alignment horizontal="center"/>
    </xf>
    <xf numFmtId="0" fontId="1" fillId="0" borderId="0" xfId="0" applyFont="1" applyAlignment="1">
      <alignment horizontal="center"/>
    </xf>
    <xf numFmtId="10" fontId="1" fillId="0" borderId="9" xfId="1" applyNumberFormat="1" applyFont="1" applyBorder="1" applyAlignment="1" applyProtection="1">
      <alignment horizontal="center"/>
    </xf>
    <xf numFmtId="0" fontId="2" fillId="0" borderId="0" xfId="0" applyFont="1" applyAlignment="1">
      <alignment horizontal="center"/>
    </xf>
    <xf numFmtId="164" fontId="1" fillId="0" borderId="18" xfId="0" applyNumberFormat="1" applyFont="1" applyBorder="1" applyAlignment="1">
      <alignment horizontal="centerContinuous"/>
    </xf>
    <xf numFmtId="0" fontId="1" fillId="0" borderId="3" xfId="0" applyFont="1" applyBorder="1" applyAlignment="1">
      <alignment horizontal="centerContinuous"/>
    </xf>
    <xf numFmtId="0" fontId="1" fillId="0" borderId="0" xfId="2" applyFont="1" applyAlignment="1">
      <alignment horizontal="centerContinuous"/>
    </xf>
    <xf numFmtId="0" fontId="2" fillId="0" borderId="0" xfId="2"/>
    <xf numFmtId="0" fontId="1" fillId="0" borderId="0" xfId="2" applyFont="1" applyAlignment="1">
      <alignment vertical="top" wrapText="1"/>
    </xf>
    <xf numFmtId="0" fontId="2" fillId="0" borderId="0" xfId="2" applyAlignment="1">
      <alignment wrapText="1"/>
    </xf>
    <xf numFmtId="0" fontId="1" fillId="0" borderId="0" xfId="2" applyFont="1" applyAlignment="1">
      <alignment vertical="top"/>
    </xf>
    <xf numFmtId="14" fontId="2" fillId="0" borderId="0" xfId="2" quotePrefix="1" applyNumberFormat="1" applyAlignment="1">
      <alignment horizontal="right"/>
    </xf>
    <xf numFmtId="0" fontId="2" fillId="0" borderId="0" xfId="2" applyAlignment="1">
      <alignment vertical="top"/>
    </xf>
    <xf numFmtId="0" fontId="1" fillId="0" borderId="0" xfId="2" applyFont="1"/>
    <xf numFmtId="0" fontId="1" fillId="0" borderId="0" xfId="2" applyFont="1" applyAlignment="1">
      <alignment horizontal="left"/>
    </xf>
    <xf numFmtId="0" fontId="2" fillId="0" borderId="0" xfId="2" applyAlignment="1">
      <alignment horizontal="left"/>
    </xf>
    <xf numFmtId="0" fontId="1" fillId="0" borderId="35" xfId="2" quotePrefix="1" applyFont="1" applyBorder="1" applyAlignment="1">
      <alignment vertical="top" wrapText="1"/>
    </xf>
    <xf numFmtId="0" fontId="1" fillId="0" borderId="1" xfId="2" applyFont="1" applyBorder="1" applyAlignment="1">
      <alignment horizontal="center" vertical="center"/>
    </xf>
    <xf numFmtId="0" fontId="2" fillId="0" borderId="1" xfId="2" quotePrefix="1" applyBorder="1" applyAlignment="1">
      <alignment horizontal="left" wrapText="1"/>
    </xf>
    <xf numFmtId="14" fontId="2" fillId="0" borderId="1" xfId="2" applyNumberFormat="1" applyBorder="1"/>
    <xf numFmtId="0" fontId="2" fillId="0" borderId="1" xfId="2" applyBorder="1" applyAlignment="1">
      <alignment wrapText="1"/>
    </xf>
    <xf numFmtId="0" fontId="5" fillId="0" borderId="0" xfId="2" applyFont="1" applyAlignment="1">
      <alignment horizontal="center" vertical="top" wrapText="1"/>
    </xf>
    <xf numFmtId="0" fontId="2" fillId="0" borderId="0" xfId="2" applyAlignment="1">
      <alignment vertical="top" wrapText="1"/>
    </xf>
    <xf numFmtId="0" fontId="6" fillId="0" borderId="0" xfId="2" applyFont="1" applyAlignment="1">
      <alignment vertical="top" wrapText="1"/>
    </xf>
    <xf numFmtId="0" fontId="2" fillId="0" borderId="0" xfId="2" quotePrefix="1" applyAlignment="1">
      <alignment horizontal="left" vertical="top" wrapText="1"/>
    </xf>
    <xf numFmtId="0" fontId="2" fillId="0" borderId="0" xfId="2" applyAlignment="1">
      <alignment horizontal="left" vertical="top" wrapText="1"/>
    </xf>
    <xf numFmtId="0" fontId="7" fillId="0" borderId="0" xfId="2" applyFont="1" applyAlignment="1">
      <alignment horizontal="center"/>
    </xf>
    <xf numFmtId="0" fontId="2" fillId="0" borderId="0" xfId="2" applyAlignment="1">
      <alignment horizontal="left" vertical="center" indent="1"/>
    </xf>
    <xf numFmtId="0" fontId="8" fillId="0" borderId="0" xfId="2" applyFont="1"/>
    <xf numFmtId="0" fontId="2" fillId="0" borderId="0" xfId="2" applyAlignment="1">
      <alignment horizontal="centerContinuous"/>
    </xf>
    <xf numFmtId="0" fontId="1" fillId="0" borderId="0" xfId="2" applyFont="1" applyAlignment="1">
      <alignment horizontal="center"/>
    </xf>
    <xf numFmtId="0" fontId="2" fillId="0" borderId="0" xfId="2" applyAlignment="1">
      <alignment horizontal="center"/>
    </xf>
    <xf numFmtId="0" fontId="2" fillId="0" borderId="0" xfId="2" applyAlignment="1">
      <alignment horizontal="center" vertical="top"/>
    </xf>
    <xf numFmtId="16" fontId="2" fillId="0" borderId="0" xfId="2" quotePrefix="1" applyNumberFormat="1" applyAlignment="1">
      <alignment horizontal="center" vertical="top"/>
    </xf>
    <xf numFmtId="0" fontId="2" fillId="0" borderId="0" xfId="2" quotePrefix="1" applyAlignment="1">
      <alignment horizontal="center"/>
    </xf>
    <xf numFmtId="0" fontId="13" fillId="0" borderId="0" xfId="4"/>
    <xf numFmtId="0" fontId="13" fillId="0" borderId="0" xfId="4" quotePrefix="1" applyAlignment="1">
      <alignment horizontal="left" wrapText="1"/>
    </xf>
    <xf numFmtId="0" fontId="1" fillId="0" borderId="0" xfId="2" quotePrefix="1" applyFont="1" applyAlignment="1">
      <alignment horizontal="left" vertical="top" wrapText="1"/>
    </xf>
    <xf numFmtId="0" fontId="1" fillId="0" borderId="0" xfId="0" applyFont="1" applyAlignment="1" applyProtection="1">
      <alignment horizontal="left"/>
    </xf>
    <xf numFmtId="0" fontId="2" fillId="0" borderId="0" xfId="0" applyFont="1" applyProtection="1"/>
    <xf numFmtId="0" fontId="1" fillId="0" borderId="0" xfId="0" quotePrefix="1" applyFont="1" applyAlignment="1" applyProtection="1">
      <alignment horizontal="right"/>
    </xf>
    <xf numFmtId="164" fontId="1" fillId="0" borderId="0" xfId="0" applyNumberFormat="1" applyFont="1" applyAlignment="1" applyProtection="1">
      <alignment horizontal="center"/>
    </xf>
    <xf numFmtId="165" fontId="2" fillId="0" borderId="0" xfId="0" applyNumberFormat="1" applyFont="1" applyProtection="1"/>
    <xf numFmtId="38" fontId="2" fillId="2" borderId="30" xfId="0" applyNumberFormat="1" applyFont="1" applyFill="1" applyBorder="1" applyProtection="1"/>
    <xf numFmtId="38" fontId="2" fillId="3" borderId="24" xfId="0" quotePrefix="1" applyNumberFormat="1" applyFont="1" applyFill="1" applyBorder="1" applyAlignment="1" applyProtection="1">
      <alignment horizontal="right"/>
    </xf>
    <xf numFmtId="38" fontId="2" fillId="3" borderId="24" xfId="0" applyNumberFormat="1" applyFont="1" applyFill="1" applyBorder="1" applyProtection="1"/>
    <xf numFmtId="38" fontId="2" fillId="3" borderId="35" xfId="0" applyNumberFormat="1" applyFont="1" applyFill="1" applyBorder="1" applyProtection="1"/>
    <xf numFmtId="38" fontId="1" fillId="3" borderId="35" xfId="0" applyNumberFormat="1" applyFont="1" applyFill="1" applyBorder="1" applyProtection="1"/>
    <xf numFmtId="38" fontId="2" fillId="3" borderId="16" xfId="0" applyNumberFormat="1" applyFont="1" applyFill="1" applyBorder="1" applyProtection="1"/>
    <xf numFmtId="38" fontId="2" fillId="3" borderId="30" xfId="0" applyNumberFormat="1" applyFont="1" applyFill="1" applyBorder="1" applyProtection="1"/>
    <xf numFmtId="38" fontId="2" fillId="2" borderId="31" xfId="0" applyNumberFormat="1" applyFont="1" applyFill="1" applyBorder="1" applyProtection="1"/>
    <xf numFmtId="38" fontId="1" fillId="3" borderId="30" xfId="0" applyNumberFormat="1" applyFont="1" applyFill="1" applyBorder="1" applyProtection="1"/>
    <xf numFmtId="38" fontId="2" fillId="0" borderId="16" xfId="0" applyNumberFormat="1" applyFont="1" applyBorder="1" applyProtection="1"/>
    <xf numFmtId="38" fontId="1" fillId="3" borderId="40" xfId="0" applyNumberFormat="1" applyFont="1" applyFill="1" applyBorder="1" applyProtection="1"/>
    <xf numFmtId="0" fontId="1" fillId="0" borderId="2" xfId="0" applyFont="1" applyBorder="1" applyAlignment="1">
      <alignment vertical="top"/>
    </xf>
    <xf numFmtId="0" fontId="1" fillId="0" borderId="3" xfId="0" applyFont="1" applyBorder="1" applyAlignment="1">
      <alignment vertical="top"/>
    </xf>
    <xf numFmtId="0" fontId="1" fillId="0" borderId="3" xfId="0" applyFont="1" applyBorder="1" applyAlignment="1">
      <alignment horizontal="left" vertical="top"/>
    </xf>
    <xf numFmtId="0" fontId="1" fillId="0" borderId="6" xfId="0" applyFont="1" applyBorder="1" applyAlignment="1" applyProtection="1">
      <alignment horizontal="right" vertical="center"/>
    </xf>
    <xf numFmtId="0" fontId="2" fillId="0" borderId="0" xfId="0" applyFont="1" applyAlignment="1" applyProtection="1">
      <alignment vertical="center"/>
    </xf>
    <xf numFmtId="0" fontId="1" fillId="0" borderId="4" xfId="0" quotePrefix="1" applyFont="1" applyBorder="1" applyAlignment="1">
      <alignment horizontal="right" vertical="center"/>
    </xf>
    <xf numFmtId="0" fontId="1" fillId="0" borderId="4" xfId="0" applyFont="1" applyBorder="1" applyAlignment="1" applyProtection="1">
      <alignment horizontal="right" vertical="center"/>
    </xf>
    <xf numFmtId="0" fontId="1" fillId="0" borderId="3" xfId="0" applyFont="1" applyBorder="1" applyAlignment="1">
      <alignment horizontal="right" vertical="center"/>
    </xf>
    <xf numFmtId="0" fontId="1" fillId="0" borderId="5" xfId="0" applyFont="1" applyBorder="1" applyAlignment="1">
      <alignment horizontal="right" vertical="center"/>
    </xf>
    <xf numFmtId="0" fontId="2" fillId="0" borderId="0" xfId="2" quotePrefix="1" applyAlignment="1">
      <alignment horizontal="left" vertical="top" wrapText="1" indent="1"/>
    </xf>
    <xf numFmtId="0" fontId="2" fillId="0" borderId="0" xfId="2" applyAlignment="1">
      <alignment horizontal="left" vertical="top" wrapText="1" indent="1"/>
    </xf>
    <xf numFmtId="0" fontId="8" fillId="0" borderId="0" xfId="2" applyFont="1" applyAlignment="1">
      <alignment horizontal="left" vertical="center"/>
    </xf>
    <xf numFmtId="0" fontId="11" fillId="0" borderId="0" xfId="2" applyFont="1" applyAlignment="1">
      <alignment horizontal="left" wrapText="1" indent="1"/>
    </xf>
    <xf numFmtId="0" fontId="11" fillId="0" borderId="0" xfId="2" applyFont="1" applyAlignment="1">
      <alignment horizontal="left" indent="1"/>
    </xf>
    <xf numFmtId="0" fontId="2" fillId="0" borderId="0" xfId="2" applyAlignment="1">
      <alignment horizontal="left" vertical="center" indent="2"/>
    </xf>
    <xf numFmtId="14" fontId="1" fillId="0" borderId="6" xfId="0" applyNumberFormat="1" applyFont="1" applyBorder="1" applyAlignment="1" applyProtection="1">
      <alignment horizontal="center" vertical="center"/>
      <protection locked="0"/>
    </xf>
    <xf numFmtId="14" fontId="1" fillId="0" borderId="5" xfId="0" quotePrefix="1" applyNumberFormat="1" applyFont="1" applyBorder="1" applyAlignment="1" applyProtection="1">
      <alignment horizontal="center" vertical="center"/>
      <protection locked="0"/>
    </xf>
    <xf numFmtId="0" fontId="2" fillId="0" borderId="6" xfId="0" applyFont="1" applyBorder="1" applyAlignment="1" applyProtection="1">
      <alignment vertical="center"/>
      <protection locked="0"/>
    </xf>
    <xf numFmtId="0" fontId="1" fillId="0" borderId="9" xfId="0" applyFont="1" applyBorder="1" applyAlignment="1" applyProtection="1">
      <alignment horizontal="left" vertical="center"/>
      <protection locked="0"/>
    </xf>
    <xf numFmtId="164" fontId="1" fillId="0" borderId="1" xfId="0" applyNumberFormat="1" applyFont="1" applyBorder="1" applyAlignment="1" applyProtection="1">
      <alignment horizontal="center" vertical="center"/>
      <protection locked="0"/>
    </xf>
    <xf numFmtId="0" fontId="1" fillId="0" borderId="0" xfId="0" quotePrefix="1" applyFont="1" applyAlignment="1">
      <alignment horizontal="right" vertical="center"/>
    </xf>
    <xf numFmtId="0" fontId="1" fillId="0" borderId="0" xfId="0" quotePrefix="1" applyFont="1" applyAlignment="1" applyProtection="1">
      <alignment horizontal="right" vertical="center"/>
    </xf>
    <xf numFmtId="0" fontId="2" fillId="0" borderId="0" xfId="2" applyAlignment="1">
      <alignment horizontal="left" indent="1"/>
    </xf>
    <xf numFmtId="0" fontId="12" fillId="0" borderId="0" xfId="3" applyAlignment="1" applyProtection="1">
      <alignment horizontal="left" indent="1"/>
    </xf>
    <xf numFmtId="0" fontId="2" fillId="0" borderId="0" xfId="2" applyFont="1" applyAlignment="1">
      <alignment vertical="top" wrapText="1"/>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0" xfId="2" applyFont="1" applyAlignment="1">
      <alignment horizontal="center" vertical="top"/>
    </xf>
    <xf numFmtId="0" fontId="1" fillId="0" borderId="0" xfId="2" applyFont="1" applyAlignment="1">
      <alignment horizontal="center"/>
    </xf>
    <xf numFmtId="0" fontId="1" fillId="0" borderId="0" xfId="2" quotePrefix="1" applyFont="1" applyAlignment="1">
      <alignment horizontal="center" vertical="top"/>
    </xf>
  </cellXfs>
  <cellStyles count="5">
    <cellStyle name="Hyperlink" xfId="4" builtinId="8"/>
    <cellStyle name="Hyperlink 2" xfId="3" xr:uid="{3600BB42-C87F-49AB-B1A9-A0A381C50E2B}"/>
    <cellStyle name="Normal" xfId="0" builtinId="0"/>
    <cellStyle name="Normal 2" xfId="2" xr:uid="{61724FCE-8362-4F03-A422-4ACA00995CE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dhs.wisconsin.gov/business/allow-cost-manual.htm" TargetMode="External"/><Relationship Id="rId1" Type="http://schemas.openxmlformats.org/officeDocument/2006/relationships/hyperlink" Target="https://dcf.wisconsin.gov/files/finance/fias/pdf/dcfallowablecostmanual.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5C89D-6BDC-4682-9F5D-94D1015C60DA}">
  <dimension ref="A1:C9"/>
  <sheetViews>
    <sheetView showGridLines="0" tabSelected="1" zoomScale="110" zoomScaleNormal="110" zoomScaleSheetLayoutView="170" workbookViewId="0"/>
  </sheetViews>
  <sheetFormatPr defaultRowHeight="15.75" x14ac:dyDescent="0.25"/>
  <cols>
    <col min="1" max="1" width="10" style="124" bestFit="1" customWidth="1"/>
    <col min="2" max="2" width="65.25" style="100" customWidth="1"/>
    <col min="3" max="3" width="9.5" style="124" customWidth="1"/>
    <col min="4" max="16384" width="9" style="100"/>
  </cols>
  <sheetData>
    <row r="1" spans="1:3" x14ac:dyDescent="0.25">
      <c r="A1" s="99" t="s">
        <v>244</v>
      </c>
      <c r="B1" s="122"/>
      <c r="C1" s="122"/>
    </row>
    <row r="2" spans="1:3" x14ac:dyDescent="0.25">
      <c r="A2" s="99"/>
      <c r="B2" s="123" t="s">
        <v>245</v>
      </c>
      <c r="C2" s="122"/>
    </row>
    <row r="3" spans="1:3" x14ac:dyDescent="0.25">
      <c r="B3" s="123" t="s">
        <v>246</v>
      </c>
    </row>
    <row r="4" spans="1:3" x14ac:dyDescent="0.25">
      <c r="A4" s="124" t="s">
        <v>247</v>
      </c>
    </row>
    <row r="5" spans="1:3" x14ac:dyDescent="0.25">
      <c r="A5" s="124">
        <v>1</v>
      </c>
      <c r="B5" s="128" t="s">
        <v>248</v>
      </c>
    </row>
    <row r="6" spans="1:3" x14ac:dyDescent="0.25">
      <c r="A6" s="124">
        <f t="shared" ref="A6:A9" si="0">+A5+1</f>
        <v>2</v>
      </c>
      <c r="B6" s="128" t="s">
        <v>249</v>
      </c>
    </row>
    <row r="7" spans="1:3" x14ac:dyDescent="0.25">
      <c r="A7" s="124">
        <f t="shared" si="0"/>
        <v>3</v>
      </c>
      <c r="B7" s="128" t="s">
        <v>250</v>
      </c>
    </row>
    <row r="8" spans="1:3" ht="31.5" x14ac:dyDescent="0.25">
      <c r="A8" s="125">
        <f t="shared" si="0"/>
        <v>4</v>
      </c>
      <c r="B8" s="129" t="s">
        <v>251</v>
      </c>
      <c r="C8" s="126"/>
    </row>
    <row r="9" spans="1:3" ht="20.25" customHeight="1" x14ac:dyDescent="0.25">
      <c r="A9" s="124">
        <f t="shared" si="0"/>
        <v>5</v>
      </c>
      <c r="B9" s="129" t="s">
        <v>252</v>
      </c>
      <c r="C9" s="127"/>
    </row>
  </sheetData>
  <sheetProtection algorithmName="SHA-512" hashValue="GHMH2NLvmltBGMLC5BMqR6BL8E2cGlvg28x5OxLto4sJjIdf2bE8FlxfyXUYsFIqFq1w31jLeaCh95WTXZu0ig==" saltValue="P89IsbNXqkcLVZUcgEq6Uw==" spinCount="100000" sheet="1" objects="1" scenarios="1"/>
  <hyperlinks>
    <hyperlink ref="B5" location="'1 Exp Report'!A1" display="PROVIDER AGENCY EXPENSE REPORT" xr:uid="{AD7B9D66-428A-45EB-B7B6-DE49B77FD9E6}"/>
    <hyperlink ref="B6" location="'2 Exp Report Instructions'!A1" display="PROVIDER AGENCY EXPENSE REPORT INSTRUCTIONS" xr:uid="{5D8E4F77-FB02-4CD1-A56A-90DBE2E98B5A}"/>
    <hyperlink ref="B7" location="'3 Exp Rep Deadlines'!A1" display="EXPENSE REPORT DEADLINES" xr:uid="{F76831FA-D7C0-4726-A02F-45BD82615FFA}"/>
    <hyperlink ref="B8" location="'4 Adm &amp; Pgm Guide'!A1" display="DEFINITION &amp; CLASSIFICATION GUIDELINES OF ADMINISTRATIVE AND PROGRAM COSTS" xr:uid="{52CD462C-AB60-4B2E-8825-6A4ECA1BFFD0}"/>
    <hyperlink ref="B9" location="'5 Unallowable Costs'!A1" display="UNALLOWABLE COSTS" xr:uid="{14CBB0B3-59DE-401E-87FC-B8E6358F99EB}"/>
  </hyperlinks>
  <printOptions horizontalCentered="1"/>
  <pageMargins left="0.75" right="0.75" top="1" bottom="1" header="0.5" footer="0.5"/>
  <pageSetup orientation="portrait" r:id="rId1"/>
  <headerFooter alignWithMargins="0">
    <oddFooter>&amp;L&amp;"Arial,Regular"&amp;8&amp;F - &amp;A&amp;RPage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B9183-209E-4752-B3AC-2596CBD6494E}">
  <sheetPr>
    <pageSetUpPr fitToPage="1"/>
  </sheetPr>
  <dimension ref="A1:A22"/>
  <sheetViews>
    <sheetView showGridLines="0" zoomScale="90" zoomScaleNormal="90" workbookViewId="0"/>
  </sheetViews>
  <sheetFormatPr defaultColWidth="9" defaultRowHeight="15.75" x14ac:dyDescent="0.25"/>
  <cols>
    <col min="1" max="1" width="110.125" style="100" customWidth="1"/>
    <col min="2" max="16384" width="9" style="100"/>
  </cols>
  <sheetData>
    <row r="1" spans="1:1" x14ac:dyDescent="0.25">
      <c r="A1" s="158" t="s">
        <v>227</v>
      </c>
    </row>
    <row r="2" spans="1:1" x14ac:dyDescent="0.25">
      <c r="A2" s="160" t="s">
        <v>228</v>
      </c>
    </row>
    <row r="3" spans="1:1" x14ac:dyDescent="0.25">
      <c r="A3" s="160" t="s">
        <v>229</v>
      </c>
    </row>
    <row r="4" spans="1:1" x14ac:dyDescent="0.25">
      <c r="A4" s="120"/>
    </row>
    <row r="5" spans="1:1" x14ac:dyDescent="0.25">
      <c r="A5" s="158" t="s">
        <v>230</v>
      </c>
    </row>
    <row r="6" spans="1:1" ht="47.25" x14ac:dyDescent="0.25">
      <c r="A6" s="159" t="s">
        <v>231</v>
      </c>
    </row>
    <row r="7" spans="1:1" x14ac:dyDescent="0.25">
      <c r="A7" s="120"/>
    </row>
    <row r="8" spans="1:1" x14ac:dyDescent="0.25">
      <c r="A8" s="158" t="s">
        <v>232</v>
      </c>
    </row>
    <row r="9" spans="1:1" x14ac:dyDescent="0.25">
      <c r="A9" s="160" t="s">
        <v>233</v>
      </c>
    </row>
    <row r="10" spans="1:1" ht="31.5" x14ac:dyDescent="0.25">
      <c r="A10" s="159" t="s">
        <v>234</v>
      </c>
    </row>
    <row r="11" spans="1:1" x14ac:dyDescent="0.25">
      <c r="A11" s="160" t="s">
        <v>235</v>
      </c>
    </row>
    <row r="12" spans="1:1" ht="31.5" x14ac:dyDescent="0.25">
      <c r="A12" s="159" t="s">
        <v>236</v>
      </c>
    </row>
    <row r="13" spans="1:1" ht="47.25" x14ac:dyDescent="0.25">
      <c r="A13" s="159" t="s">
        <v>237</v>
      </c>
    </row>
    <row r="14" spans="1:1" x14ac:dyDescent="0.25">
      <c r="A14" s="120"/>
    </row>
    <row r="15" spans="1:1" x14ac:dyDescent="0.25">
      <c r="A15" s="158" t="s">
        <v>238</v>
      </c>
    </row>
    <row r="16" spans="1:1" ht="31.5" x14ac:dyDescent="0.25">
      <c r="A16" s="159" t="s">
        <v>239</v>
      </c>
    </row>
    <row r="18" spans="1:1" x14ac:dyDescent="0.25">
      <c r="A18" s="121" t="s">
        <v>240</v>
      </c>
    </row>
    <row r="19" spans="1:1" x14ac:dyDescent="0.25">
      <c r="A19" s="160" t="s">
        <v>241</v>
      </c>
    </row>
    <row r="20" spans="1:1" x14ac:dyDescent="0.25">
      <c r="A20" s="169"/>
    </row>
    <row r="21" spans="1:1" x14ac:dyDescent="0.25">
      <c r="A21" s="170" t="s">
        <v>242</v>
      </c>
    </row>
    <row r="22" spans="1:1" x14ac:dyDescent="0.25">
      <c r="A22" s="170" t="s">
        <v>243</v>
      </c>
    </row>
  </sheetData>
  <sheetProtection algorithmName="SHA-512" hashValue="e0fQifLDBiPEsB2QOjaoKIjq99O0Afe93VnxuTCyJruT2vcBpWlwS85zQUaFY1xnUYh1J18lST84TwiYt/q2kg==" saltValue="N7R9fij/xGCNUNhSszRVvw==" spinCount="100000" sheet="1" objects="1" scenarios="1"/>
  <hyperlinks>
    <hyperlink ref="A21" r:id="rId1" xr:uid="{DACC805D-3DFB-4F91-BA6B-E0FE3CE95BAE}"/>
    <hyperlink ref="A22" r:id="rId2" xr:uid="{3789D6D6-8F0D-43B3-AECB-05ECFF0903B2}"/>
  </hyperlinks>
  <pageMargins left="0.7" right="0.7" top="0.75" bottom="0.75" header="0.3" footer="0.3"/>
  <pageSetup scale="77" orientation="portrait" r:id="rId3"/>
  <headerFoot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0791F-1A79-4092-9B29-6A8AC9E52223}">
  <sheetPr>
    <pageSetUpPr fitToPage="1"/>
  </sheetPr>
  <dimension ref="B1:L61"/>
  <sheetViews>
    <sheetView showGridLines="0" zoomScale="70" zoomScaleNormal="70" workbookViewId="0">
      <pane xSplit="13" ySplit="12" topLeftCell="N13" activePane="bottomRight" state="frozen"/>
      <selection pane="topRight" activeCell="K1" sqref="K1"/>
      <selection pane="bottomLeft" activeCell="A10" sqref="A10"/>
      <selection pane="bottomRight" activeCell="K2" sqref="K2"/>
    </sheetView>
  </sheetViews>
  <sheetFormatPr defaultColWidth="4.875" defaultRowHeight="15.75" x14ac:dyDescent="0.25"/>
  <cols>
    <col min="1" max="1" width="1.625" style="2" customWidth="1"/>
    <col min="2" max="2" width="6.125" style="2" customWidth="1"/>
    <col min="3" max="3" width="10.625" style="2" customWidth="1"/>
    <col min="4" max="4" width="24.75" style="2" customWidth="1"/>
    <col min="5" max="11" width="24.25" style="2" customWidth="1"/>
    <col min="12" max="12" width="1.75" style="2" customWidth="1"/>
    <col min="13" max="37" width="20.625" style="2" customWidth="1"/>
    <col min="38" max="16384" width="4.875" style="2"/>
  </cols>
  <sheetData>
    <row r="1" spans="2:12" ht="5.25" customHeight="1" x14ac:dyDescent="0.25"/>
    <row r="2" spans="2:12" ht="20.25" customHeight="1" x14ac:dyDescent="0.25">
      <c r="B2" s="1" t="s">
        <v>0</v>
      </c>
      <c r="C2" s="1"/>
      <c r="G2" s="3"/>
      <c r="J2" s="167" t="s">
        <v>270</v>
      </c>
      <c r="K2" s="166" t="s">
        <v>271</v>
      </c>
      <c r="L2" s="4"/>
    </row>
    <row r="3" spans="2:12" ht="16.5" thickBot="1" x14ac:dyDescent="0.3">
      <c r="B3" s="131"/>
      <c r="C3" s="131"/>
      <c r="D3" s="132"/>
      <c r="E3" s="132"/>
      <c r="F3" s="132"/>
      <c r="G3" s="133"/>
      <c r="H3" s="132"/>
      <c r="I3" s="132"/>
      <c r="J3" s="133"/>
      <c r="K3" s="134"/>
      <c r="L3" s="4"/>
    </row>
    <row r="4" spans="2:12" ht="23.25" customHeight="1" thickBot="1" x14ac:dyDescent="0.3">
      <c r="B4" s="131"/>
      <c r="C4" s="131"/>
      <c r="D4" s="153" t="s">
        <v>258</v>
      </c>
      <c r="E4" s="162"/>
      <c r="F4" s="150" t="s">
        <v>259</v>
      </c>
      <c r="G4" s="163"/>
      <c r="H4" s="132"/>
      <c r="I4" s="132"/>
      <c r="J4" s="168" t="s">
        <v>275</v>
      </c>
      <c r="K4" s="166" t="s">
        <v>274</v>
      </c>
      <c r="L4" s="4"/>
    </row>
    <row r="5" spans="2:12" ht="15" customHeight="1" thickBot="1" x14ac:dyDescent="0.3">
      <c r="B5" s="132"/>
      <c r="C5" s="132"/>
      <c r="D5" s="132"/>
      <c r="E5" s="132"/>
      <c r="F5" s="151"/>
      <c r="G5" s="132"/>
      <c r="H5" s="135">
        <f>MONTH(G4-E4)</f>
        <v>1</v>
      </c>
      <c r="I5" s="132"/>
      <c r="J5" s="132"/>
      <c r="K5" s="132"/>
      <c r="L5" s="5"/>
    </row>
    <row r="6" spans="2:12" ht="25.5" customHeight="1" thickBot="1" x14ac:dyDescent="0.3">
      <c r="B6" s="6"/>
      <c r="C6" s="154" t="s">
        <v>3</v>
      </c>
      <c r="D6" s="172"/>
      <c r="E6" s="173"/>
      <c r="F6" s="152" t="s">
        <v>4</v>
      </c>
      <c r="G6" s="164"/>
      <c r="I6" s="147" t="s">
        <v>5</v>
      </c>
      <c r="J6" s="148"/>
      <c r="K6" s="149" t="s">
        <v>261</v>
      </c>
      <c r="L6" s="1"/>
    </row>
    <row r="7" spans="2:12" ht="25.5" customHeight="1" thickBot="1" x14ac:dyDescent="0.3">
      <c r="B7" s="8"/>
      <c r="C7" s="155" t="s">
        <v>6</v>
      </c>
      <c r="D7" s="172"/>
      <c r="E7" s="173"/>
      <c r="F7" s="152" t="s">
        <v>7</v>
      </c>
      <c r="G7" s="164"/>
      <c r="I7" s="174"/>
      <c r="J7" s="175"/>
      <c r="K7" s="165"/>
      <c r="L7" s="1"/>
    </row>
    <row r="8" spans="2:12" ht="16.5" thickBot="1" x14ac:dyDescent="0.3"/>
    <row r="9" spans="2:12" s="13" customFormat="1" ht="20.45" customHeight="1" x14ac:dyDescent="0.25">
      <c r="B9" s="7"/>
      <c r="C9" s="9"/>
      <c r="D9" s="10"/>
      <c r="E9" s="11">
        <v>1</v>
      </c>
      <c r="F9" s="11">
        <v>2</v>
      </c>
      <c r="G9" s="11">
        <v>3</v>
      </c>
      <c r="H9" s="11">
        <v>4</v>
      </c>
      <c r="I9" s="11">
        <v>5</v>
      </c>
      <c r="J9" s="12" t="s">
        <v>94</v>
      </c>
      <c r="K9" s="98"/>
    </row>
    <row r="10" spans="2:12" s="13" customFormat="1" x14ac:dyDescent="0.25">
      <c r="B10" s="14"/>
      <c r="D10" s="15"/>
      <c r="E10" s="16" t="s">
        <v>90</v>
      </c>
      <c r="F10" s="16" t="s">
        <v>90</v>
      </c>
      <c r="G10" s="16" t="s">
        <v>8</v>
      </c>
      <c r="H10" s="16" t="s">
        <v>91</v>
      </c>
      <c r="I10" s="16" t="s">
        <v>91</v>
      </c>
      <c r="J10" s="97" t="str">
        <f>K2</f>
        <v>Select Report Month</v>
      </c>
      <c r="K10" s="17"/>
    </row>
    <row r="11" spans="2:12" s="13" customFormat="1" x14ac:dyDescent="0.25">
      <c r="B11" s="14"/>
      <c r="D11" s="15"/>
      <c r="E11" s="16" t="s">
        <v>20</v>
      </c>
      <c r="F11" s="16" t="s">
        <v>20</v>
      </c>
      <c r="G11" s="18" t="s">
        <v>21</v>
      </c>
      <c r="H11" s="16" t="s">
        <v>20</v>
      </c>
      <c r="I11" s="16" t="s">
        <v>20</v>
      </c>
      <c r="J11" s="19" t="s">
        <v>20</v>
      </c>
      <c r="K11" s="20" t="s">
        <v>20</v>
      </c>
    </row>
    <row r="12" spans="2:12" s="13" customFormat="1" x14ac:dyDescent="0.25">
      <c r="B12" s="21"/>
      <c r="C12" s="22"/>
      <c r="D12" s="23"/>
      <c r="E12" s="24" t="s">
        <v>22</v>
      </c>
      <c r="F12" s="24" t="s">
        <v>23</v>
      </c>
      <c r="G12" s="24" t="s">
        <v>24</v>
      </c>
      <c r="H12" s="24" t="s">
        <v>92</v>
      </c>
      <c r="I12" s="24" t="s">
        <v>93</v>
      </c>
      <c r="J12" s="25" t="s">
        <v>25</v>
      </c>
      <c r="K12" s="26" t="s">
        <v>26</v>
      </c>
    </row>
    <row r="13" spans="2:12" ht="21.95" customHeight="1" x14ac:dyDescent="0.25">
      <c r="B13" s="27" t="s">
        <v>27</v>
      </c>
      <c r="C13" s="28" t="s">
        <v>28</v>
      </c>
      <c r="D13" s="29"/>
      <c r="E13" s="30"/>
      <c r="F13" s="30"/>
      <c r="G13" s="30"/>
      <c r="H13" s="136"/>
      <c r="I13" s="136"/>
      <c r="J13" s="32"/>
      <c r="K13" s="31"/>
    </row>
    <row r="14" spans="2:12" ht="21.95" customHeight="1" x14ac:dyDescent="0.25">
      <c r="B14" s="34"/>
      <c r="C14" s="35" t="s">
        <v>29</v>
      </c>
      <c r="D14" s="36"/>
      <c r="E14" s="37"/>
      <c r="F14" s="37"/>
      <c r="G14" s="38">
        <f>+E14+F14</f>
        <v>0</v>
      </c>
      <c r="H14" s="137">
        <f>ROUND(E14/$H$5,0)</f>
        <v>0</v>
      </c>
      <c r="I14" s="137">
        <f>ROUND(F14/$H$5,0)</f>
        <v>0</v>
      </c>
      <c r="J14" s="39"/>
      <c r="K14" s="40"/>
    </row>
    <row r="15" spans="2:12" ht="21.95" customHeight="1" x14ac:dyDescent="0.25">
      <c r="B15" s="34"/>
      <c r="C15" s="35" t="s">
        <v>30</v>
      </c>
      <c r="D15" s="36"/>
      <c r="E15" s="43"/>
      <c r="F15" s="43"/>
      <c r="G15" s="38">
        <f t="shared" ref="G15:G17" si="0">+E15+F15</f>
        <v>0</v>
      </c>
      <c r="H15" s="138">
        <f t="shared" ref="H15:H16" si="1">ROUND(E15/$H$5,0)</f>
        <v>0</v>
      </c>
      <c r="I15" s="138">
        <f t="shared" ref="I15:I16" si="2">ROUND(F15/$H$5,0)</f>
        <v>0</v>
      </c>
      <c r="J15" s="41"/>
      <c r="K15" s="42"/>
    </row>
    <row r="16" spans="2:12" ht="21.95" customHeight="1" x14ac:dyDescent="0.25">
      <c r="B16" s="44"/>
      <c r="C16" s="45" t="s">
        <v>31</v>
      </c>
      <c r="D16" s="46"/>
      <c r="E16" s="47"/>
      <c r="F16" s="47"/>
      <c r="G16" s="38">
        <f t="shared" si="0"/>
        <v>0</v>
      </c>
      <c r="H16" s="139">
        <f t="shared" si="1"/>
        <v>0</v>
      </c>
      <c r="I16" s="139">
        <f t="shared" si="2"/>
        <v>0</v>
      </c>
      <c r="J16" s="48"/>
      <c r="K16" s="49"/>
    </row>
    <row r="17" spans="2:11" s="13" customFormat="1" ht="21.95" customHeight="1" x14ac:dyDescent="0.25">
      <c r="B17" s="50"/>
      <c r="C17" s="51"/>
      <c r="D17" s="51" t="s">
        <v>32</v>
      </c>
      <c r="E17" s="52">
        <f>SUM(E14:E16)</f>
        <v>0</v>
      </c>
      <c r="F17" s="52">
        <f>SUM(F14:F16)</f>
        <v>0</v>
      </c>
      <c r="G17" s="52">
        <f t="shared" si="0"/>
        <v>0</v>
      </c>
      <c r="H17" s="140">
        <f>SUM(H14:H16)</f>
        <v>0</v>
      </c>
      <c r="I17" s="140">
        <f>SUM(I14:I16)</f>
        <v>0</v>
      </c>
      <c r="J17" s="54">
        <f t="shared" ref="J17:K17" si="3">SUM(J14:J16)</f>
        <v>0</v>
      </c>
      <c r="K17" s="53">
        <f t="shared" si="3"/>
        <v>0</v>
      </c>
    </row>
    <row r="18" spans="2:11" ht="21.95" customHeight="1" x14ac:dyDescent="0.25">
      <c r="B18" s="27" t="s">
        <v>33</v>
      </c>
      <c r="C18" s="28" t="s">
        <v>34</v>
      </c>
      <c r="D18" s="29"/>
      <c r="E18" s="30"/>
      <c r="F18" s="30"/>
      <c r="G18" s="30"/>
      <c r="H18" s="136"/>
      <c r="I18" s="136"/>
      <c r="J18" s="33"/>
      <c r="K18" s="31"/>
    </row>
    <row r="19" spans="2:11" ht="21.95" customHeight="1" x14ac:dyDescent="0.25">
      <c r="B19" s="34"/>
      <c r="C19" s="35" t="s">
        <v>35</v>
      </c>
      <c r="D19" s="36"/>
      <c r="E19" s="43"/>
      <c r="F19" s="43"/>
      <c r="G19" s="38">
        <f t="shared" ref="G19:G33" si="4">+E19+F19</f>
        <v>0</v>
      </c>
      <c r="H19" s="138">
        <f t="shared" ref="H19:H32" si="5">ROUND(E19/$H$5,0)</f>
        <v>0</v>
      </c>
      <c r="I19" s="138">
        <f t="shared" ref="I19:I32" si="6">ROUND(F19/$H$5,0)</f>
        <v>0</v>
      </c>
      <c r="J19" s="41"/>
      <c r="K19" s="42"/>
    </row>
    <row r="20" spans="2:11" ht="21.95" customHeight="1" x14ac:dyDescent="0.25">
      <c r="B20" s="44"/>
      <c r="C20" s="55" t="s">
        <v>36</v>
      </c>
      <c r="D20" s="56"/>
      <c r="E20" s="47"/>
      <c r="F20" s="47"/>
      <c r="G20" s="38">
        <f t="shared" si="4"/>
        <v>0</v>
      </c>
      <c r="H20" s="139">
        <f t="shared" si="5"/>
        <v>0</v>
      </c>
      <c r="I20" s="139">
        <f t="shared" si="6"/>
        <v>0</v>
      </c>
      <c r="J20" s="48"/>
      <c r="K20" s="49"/>
    </row>
    <row r="21" spans="2:11" ht="21.95" customHeight="1" x14ac:dyDescent="0.25">
      <c r="B21" s="44"/>
      <c r="C21" s="55" t="s">
        <v>37</v>
      </c>
      <c r="D21" s="56"/>
      <c r="E21" s="47"/>
      <c r="F21" s="57"/>
      <c r="G21" s="38">
        <f t="shared" si="4"/>
        <v>0</v>
      </c>
      <c r="H21" s="139">
        <f t="shared" si="5"/>
        <v>0</v>
      </c>
      <c r="I21" s="139"/>
      <c r="J21" s="48"/>
      <c r="K21" s="58"/>
    </row>
    <row r="22" spans="2:11" ht="21.95" customHeight="1" x14ac:dyDescent="0.25">
      <c r="B22" s="44"/>
      <c r="C22" s="55" t="s">
        <v>38</v>
      </c>
      <c r="D22" s="56"/>
      <c r="E22" s="47"/>
      <c r="F22" s="47"/>
      <c r="G22" s="38">
        <f t="shared" si="4"/>
        <v>0</v>
      </c>
      <c r="H22" s="139">
        <f t="shared" si="5"/>
        <v>0</v>
      </c>
      <c r="I22" s="139">
        <f t="shared" si="6"/>
        <v>0</v>
      </c>
      <c r="J22" s="48"/>
      <c r="K22" s="49"/>
    </row>
    <row r="23" spans="2:11" ht="21.95" customHeight="1" x14ac:dyDescent="0.25">
      <c r="B23" s="44"/>
      <c r="C23" s="45" t="s">
        <v>39</v>
      </c>
      <c r="D23" s="46"/>
      <c r="E23" s="47"/>
      <c r="F23" s="47"/>
      <c r="G23" s="38">
        <f t="shared" si="4"/>
        <v>0</v>
      </c>
      <c r="H23" s="139">
        <f t="shared" si="5"/>
        <v>0</v>
      </c>
      <c r="I23" s="139">
        <f t="shared" si="6"/>
        <v>0</v>
      </c>
      <c r="J23" s="48"/>
      <c r="K23" s="49"/>
    </row>
    <row r="24" spans="2:11" ht="21.95" customHeight="1" x14ac:dyDescent="0.25">
      <c r="B24" s="44"/>
      <c r="C24" s="45" t="s">
        <v>40</v>
      </c>
      <c r="D24" s="46"/>
      <c r="E24" s="47"/>
      <c r="F24" s="47"/>
      <c r="G24" s="38">
        <f t="shared" si="4"/>
        <v>0</v>
      </c>
      <c r="H24" s="139">
        <f t="shared" si="5"/>
        <v>0</v>
      </c>
      <c r="I24" s="139">
        <f t="shared" si="6"/>
        <v>0</v>
      </c>
      <c r="J24" s="48"/>
      <c r="K24" s="49"/>
    </row>
    <row r="25" spans="2:11" ht="21.95" customHeight="1" x14ac:dyDescent="0.25">
      <c r="B25" s="44"/>
      <c r="C25" s="45" t="s">
        <v>41</v>
      </c>
      <c r="D25" s="46"/>
      <c r="E25" s="47"/>
      <c r="F25" s="47"/>
      <c r="G25" s="38">
        <f t="shared" si="4"/>
        <v>0</v>
      </c>
      <c r="H25" s="139">
        <f t="shared" si="5"/>
        <v>0</v>
      </c>
      <c r="I25" s="139">
        <f t="shared" si="6"/>
        <v>0</v>
      </c>
      <c r="J25" s="48"/>
      <c r="K25" s="49"/>
    </row>
    <row r="26" spans="2:11" ht="21.95" customHeight="1" x14ac:dyDescent="0.25">
      <c r="B26" s="44"/>
      <c r="C26" s="45" t="s">
        <v>42</v>
      </c>
      <c r="D26" s="46"/>
      <c r="E26" s="47"/>
      <c r="F26" s="47"/>
      <c r="G26" s="38">
        <f t="shared" si="4"/>
        <v>0</v>
      </c>
      <c r="H26" s="139">
        <f t="shared" si="5"/>
        <v>0</v>
      </c>
      <c r="I26" s="139">
        <f t="shared" si="6"/>
        <v>0</v>
      </c>
      <c r="J26" s="48"/>
      <c r="K26" s="49"/>
    </row>
    <row r="27" spans="2:11" ht="21.95" customHeight="1" x14ac:dyDescent="0.25">
      <c r="B27" s="44"/>
      <c r="C27" s="45" t="s">
        <v>43</v>
      </c>
      <c r="D27" s="46"/>
      <c r="E27" s="47"/>
      <c r="F27" s="47"/>
      <c r="G27" s="38">
        <f t="shared" si="4"/>
        <v>0</v>
      </c>
      <c r="H27" s="139">
        <f t="shared" si="5"/>
        <v>0</v>
      </c>
      <c r="I27" s="139">
        <f t="shared" si="6"/>
        <v>0</v>
      </c>
      <c r="J27" s="48"/>
      <c r="K27" s="49"/>
    </row>
    <row r="28" spans="2:11" ht="21.95" customHeight="1" x14ac:dyDescent="0.25">
      <c r="B28" s="44"/>
      <c r="C28" s="45" t="s">
        <v>44</v>
      </c>
      <c r="D28" s="46"/>
      <c r="E28" s="47"/>
      <c r="F28" s="47"/>
      <c r="G28" s="38">
        <f t="shared" si="4"/>
        <v>0</v>
      </c>
      <c r="H28" s="139">
        <f t="shared" si="5"/>
        <v>0</v>
      </c>
      <c r="I28" s="139">
        <f t="shared" si="6"/>
        <v>0</v>
      </c>
      <c r="J28" s="48"/>
      <c r="K28" s="49"/>
    </row>
    <row r="29" spans="2:11" ht="21.95" customHeight="1" x14ac:dyDescent="0.25">
      <c r="B29" s="44"/>
      <c r="C29" s="45" t="s">
        <v>45</v>
      </c>
      <c r="D29" s="46"/>
      <c r="E29" s="47"/>
      <c r="F29" s="47"/>
      <c r="G29" s="38">
        <f t="shared" si="4"/>
        <v>0</v>
      </c>
      <c r="H29" s="139">
        <f t="shared" si="5"/>
        <v>0</v>
      </c>
      <c r="I29" s="139">
        <f t="shared" si="6"/>
        <v>0</v>
      </c>
      <c r="J29" s="48"/>
      <c r="K29" s="49"/>
    </row>
    <row r="30" spans="2:11" ht="21.95" customHeight="1" x14ac:dyDescent="0.25">
      <c r="B30" s="44"/>
      <c r="C30" s="45" t="s">
        <v>46</v>
      </c>
      <c r="D30" s="46"/>
      <c r="E30" s="47"/>
      <c r="F30" s="47"/>
      <c r="G30" s="38">
        <f t="shared" si="4"/>
        <v>0</v>
      </c>
      <c r="H30" s="139">
        <f t="shared" si="5"/>
        <v>0</v>
      </c>
      <c r="I30" s="139">
        <f t="shared" si="6"/>
        <v>0</v>
      </c>
      <c r="J30" s="48"/>
      <c r="K30" s="49"/>
    </row>
    <row r="31" spans="2:11" ht="21.95" customHeight="1" x14ac:dyDescent="0.25">
      <c r="B31" s="44"/>
      <c r="C31" s="55" t="s">
        <v>47</v>
      </c>
      <c r="D31" s="59"/>
      <c r="E31" s="47"/>
      <c r="F31" s="47"/>
      <c r="G31" s="38">
        <f t="shared" si="4"/>
        <v>0</v>
      </c>
      <c r="H31" s="139">
        <f t="shared" si="5"/>
        <v>0</v>
      </c>
      <c r="I31" s="139">
        <f t="shared" si="6"/>
        <v>0</v>
      </c>
      <c r="J31" s="48"/>
      <c r="K31" s="49"/>
    </row>
    <row r="32" spans="2:11" ht="21.95" customHeight="1" x14ac:dyDescent="0.25">
      <c r="B32" s="44"/>
      <c r="C32" s="55" t="s">
        <v>48</v>
      </c>
      <c r="D32" s="59"/>
      <c r="E32" s="47"/>
      <c r="F32" s="47"/>
      <c r="G32" s="38">
        <f t="shared" si="4"/>
        <v>0</v>
      </c>
      <c r="H32" s="139">
        <f t="shared" si="5"/>
        <v>0</v>
      </c>
      <c r="I32" s="139">
        <f t="shared" si="6"/>
        <v>0</v>
      </c>
      <c r="J32" s="48"/>
      <c r="K32" s="49"/>
    </row>
    <row r="33" spans="2:11" s="13" customFormat="1" ht="21.95" customHeight="1" x14ac:dyDescent="0.25">
      <c r="B33" s="50"/>
      <c r="C33" s="51"/>
      <c r="D33" s="51" t="s">
        <v>49</v>
      </c>
      <c r="E33" s="52">
        <f>SUM(E19:E32)</f>
        <v>0</v>
      </c>
      <c r="F33" s="52">
        <f>SUM(F19:F32)</f>
        <v>0</v>
      </c>
      <c r="G33" s="52">
        <f t="shared" si="4"/>
        <v>0</v>
      </c>
      <c r="H33" s="140">
        <f>SUM(H19:H32)</f>
        <v>0</v>
      </c>
      <c r="I33" s="140">
        <f>SUM(I19:I32)</f>
        <v>0</v>
      </c>
      <c r="J33" s="54">
        <f t="shared" ref="J33:K33" si="7">SUM(J19:J32)</f>
        <v>0</v>
      </c>
      <c r="K33" s="53">
        <f t="shared" si="7"/>
        <v>0</v>
      </c>
    </row>
    <row r="34" spans="2:11" ht="21.95" customHeight="1" x14ac:dyDescent="0.25">
      <c r="B34" s="27" t="s">
        <v>50</v>
      </c>
      <c r="C34" s="28" t="s">
        <v>51</v>
      </c>
      <c r="D34" s="29"/>
      <c r="E34" s="30"/>
      <c r="F34" s="30"/>
      <c r="G34" s="30"/>
      <c r="H34" s="136"/>
      <c r="I34" s="136"/>
      <c r="J34" s="33"/>
      <c r="K34" s="31"/>
    </row>
    <row r="35" spans="2:11" ht="21.95" customHeight="1" x14ac:dyDescent="0.25">
      <c r="B35" s="60"/>
      <c r="C35" s="61" t="s">
        <v>52</v>
      </c>
      <c r="D35" s="62"/>
      <c r="E35" s="63"/>
      <c r="F35" s="63"/>
      <c r="G35" s="38">
        <f t="shared" ref="G35:G40" si="8">+E35+F35</f>
        <v>0</v>
      </c>
      <c r="H35" s="141">
        <f t="shared" ref="H35:H39" si="9">ROUND(E35/$H$5,0)</f>
        <v>0</v>
      </c>
      <c r="I35" s="141">
        <f t="shared" ref="I35:I39" si="10">ROUND(F35/$H$5,0)</f>
        <v>0</v>
      </c>
      <c r="J35" s="64"/>
      <c r="K35" s="65"/>
    </row>
    <row r="36" spans="2:11" ht="21.95" customHeight="1" x14ac:dyDescent="0.25">
      <c r="B36" s="44"/>
      <c r="C36" s="45" t="s">
        <v>53</v>
      </c>
      <c r="D36" s="46"/>
      <c r="E36" s="47"/>
      <c r="F36" s="47"/>
      <c r="G36" s="38">
        <f t="shared" si="8"/>
        <v>0</v>
      </c>
      <c r="H36" s="139">
        <f t="shared" si="9"/>
        <v>0</v>
      </c>
      <c r="I36" s="139">
        <f t="shared" si="10"/>
        <v>0</v>
      </c>
      <c r="J36" s="48"/>
      <c r="K36" s="49"/>
    </row>
    <row r="37" spans="2:11" ht="21.95" customHeight="1" x14ac:dyDescent="0.25">
      <c r="B37" s="60"/>
      <c r="C37" s="2" t="s">
        <v>54</v>
      </c>
      <c r="D37" s="66"/>
      <c r="E37" s="63"/>
      <c r="F37" s="63"/>
      <c r="G37" s="38">
        <f t="shared" si="8"/>
        <v>0</v>
      </c>
      <c r="H37" s="141">
        <f t="shared" si="9"/>
        <v>0</v>
      </c>
      <c r="I37" s="141">
        <f t="shared" si="10"/>
        <v>0</v>
      </c>
      <c r="J37" s="64"/>
      <c r="K37" s="65"/>
    </row>
    <row r="38" spans="2:11" ht="21.95" customHeight="1" x14ac:dyDescent="0.25">
      <c r="B38" s="67"/>
      <c r="C38" s="68" t="s">
        <v>253</v>
      </c>
      <c r="D38" s="69"/>
      <c r="E38" s="70"/>
      <c r="F38" s="70"/>
      <c r="G38" s="38">
        <f t="shared" si="8"/>
        <v>0</v>
      </c>
      <c r="H38" s="142">
        <f t="shared" si="9"/>
        <v>0</v>
      </c>
      <c r="I38" s="142">
        <f t="shared" si="10"/>
        <v>0</v>
      </c>
      <c r="J38" s="71"/>
      <c r="K38" s="72"/>
    </row>
    <row r="39" spans="2:11" ht="21.95" customHeight="1" x14ac:dyDescent="0.25">
      <c r="B39" s="44"/>
      <c r="C39" s="45" t="s">
        <v>55</v>
      </c>
      <c r="D39" s="46"/>
      <c r="E39" s="47"/>
      <c r="F39" s="47"/>
      <c r="G39" s="38">
        <f t="shared" si="8"/>
        <v>0</v>
      </c>
      <c r="H39" s="139">
        <f t="shared" si="9"/>
        <v>0</v>
      </c>
      <c r="I39" s="139">
        <f t="shared" si="10"/>
        <v>0</v>
      </c>
      <c r="J39" s="48"/>
      <c r="K39" s="49"/>
    </row>
    <row r="40" spans="2:11" s="13" customFormat="1" ht="21.95" customHeight="1" x14ac:dyDescent="0.25">
      <c r="B40" s="50"/>
      <c r="C40" s="51"/>
      <c r="D40" s="51" t="s">
        <v>56</v>
      </c>
      <c r="E40" s="52">
        <f>SUM(E35:E39)</f>
        <v>0</v>
      </c>
      <c r="F40" s="52">
        <f>SUM(F35:F39)</f>
        <v>0</v>
      </c>
      <c r="G40" s="52">
        <f t="shared" si="8"/>
        <v>0</v>
      </c>
      <c r="H40" s="140">
        <f>SUM(H35:H39)</f>
        <v>0</v>
      </c>
      <c r="I40" s="140">
        <f>SUM(I35:I39)</f>
        <v>0</v>
      </c>
      <c r="J40" s="54">
        <f t="shared" ref="J40:K40" si="11">SUM(J35:J39)</f>
        <v>0</v>
      </c>
      <c r="K40" s="53">
        <f t="shared" si="11"/>
        <v>0</v>
      </c>
    </row>
    <row r="41" spans="2:11" ht="21.95" customHeight="1" x14ac:dyDescent="0.25">
      <c r="B41" s="27" t="s">
        <v>57</v>
      </c>
      <c r="C41" s="28" t="s">
        <v>58</v>
      </c>
      <c r="D41" s="29"/>
      <c r="E41" s="30"/>
      <c r="F41" s="30"/>
      <c r="G41" s="30"/>
      <c r="H41" s="136"/>
      <c r="I41" s="143"/>
      <c r="J41" s="33"/>
      <c r="K41" s="31"/>
    </row>
    <row r="42" spans="2:11" ht="21.95" customHeight="1" x14ac:dyDescent="0.25">
      <c r="B42" s="34"/>
      <c r="C42" s="35" t="s">
        <v>59</v>
      </c>
      <c r="D42" s="36"/>
      <c r="E42" s="43"/>
      <c r="F42" s="43"/>
      <c r="G42" s="38">
        <f t="shared" ref="G42:G43" si="12">+E42+F42</f>
        <v>0</v>
      </c>
      <c r="H42" s="141">
        <f>ROUND(E42/$H$5,0)</f>
        <v>0</v>
      </c>
      <c r="I42" s="141">
        <f t="shared" ref="I42" si="13">ROUND(F42/$H$5,0)</f>
        <v>0</v>
      </c>
      <c r="J42" s="41"/>
      <c r="K42" s="42"/>
    </row>
    <row r="43" spans="2:11" s="13" customFormat="1" ht="21.95" customHeight="1" x14ac:dyDescent="0.25">
      <c r="B43" s="50"/>
      <c r="C43" s="51"/>
      <c r="D43" s="51" t="s">
        <v>60</v>
      </c>
      <c r="E43" s="52">
        <f>SUM(E42)</f>
        <v>0</v>
      </c>
      <c r="F43" s="52">
        <f>SUM(F42)</f>
        <v>0</v>
      </c>
      <c r="G43" s="52">
        <f t="shared" si="12"/>
        <v>0</v>
      </c>
      <c r="H43" s="140">
        <f>SUM(H42)</f>
        <v>0</v>
      </c>
      <c r="I43" s="140">
        <f>SUM(I42)</f>
        <v>0</v>
      </c>
      <c r="J43" s="54">
        <f t="shared" ref="J43:K43" si="14">SUM(J42)</f>
        <v>0</v>
      </c>
      <c r="K43" s="53">
        <f t="shared" si="14"/>
        <v>0</v>
      </c>
    </row>
    <row r="44" spans="2:11" ht="21.95" customHeight="1" x14ac:dyDescent="0.25">
      <c r="B44" s="27" t="s">
        <v>61</v>
      </c>
      <c r="C44" s="28" t="s">
        <v>62</v>
      </c>
      <c r="D44" s="29"/>
      <c r="E44" s="30"/>
      <c r="F44" s="30"/>
      <c r="G44" s="30"/>
      <c r="H44" s="136"/>
      <c r="I44" s="136"/>
      <c r="J44" s="33"/>
      <c r="K44" s="31"/>
    </row>
    <row r="45" spans="2:11" ht="21.95" customHeight="1" x14ac:dyDescent="0.25">
      <c r="B45" s="73"/>
      <c r="C45" s="61" t="s">
        <v>63</v>
      </c>
      <c r="D45" s="74"/>
      <c r="E45" s="63"/>
      <c r="F45" s="63"/>
      <c r="G45" s="38">
        <f t="shared" ref="G45:G47" si="15">+E45+F45</f>
        <v>0</v>
      </c>
      <c r="H45" s="141">
        <f t="shared" ref="H45:H46" si="16">ROUND(E45/$H$5,0)</f>
        <v>0</v>
      </c>
      <c r="I45" s="141">
        <f t="shared" ref="I45:I46" si="17">ROUND(F45/$H$5,0)</f>
        <v>0</v>
      </c>
      <c r="J45" s="64"/>
      <c r="K45" s="65"/>
    </row>
    <row r="46" spans="2:11" ht="21.95" customHeight="1" x14ac:dyDescent="0.25">
      <c r="B46" s="75"/>
      <c r="C46" s="76" t="s">
        <v>64</v>
      </c>
      <c r="D46" s="77"/>
      <c r="E46" s="70"/>
      <c r="F46" s="70"/>
      <c r="G46" s="38">
        <f t="shared" si="15"/>
        <v>0</v>
      </c>
      <c r="H46" s="142">
        <f t="shared" si="16"/>
        <v>0</v>
      </c>
      <c r="I46" s="142">
        <f t="shared" si="17"/>
        <v>0</v>
      </c>
      <c r="J46" s="71"/>
      <c r="K46" s="72"/>
    </row>
    <row r="47" spans="2:11" s="13" customFormat="1" ht="21.95" customHeight="1" x14ac:dyDescent="0.25">
      <c r="B47" s="78"/>
      <c r="C47" s="51"/>
      <c r="D47" s="51" t="s">
        <v>65</v>
      </c>
      <c r="E47" s="79">
        <f>SUM(E45:E46)</f>
        <v>0</v>
      </c>
      <c r="F47" s="79">
        <f>SUM(F45:F46)</f>
        <v>0</v>
      </c>
      <c r="G47" s="79">
        <f t="shared" si="15"/>
        <v>0</v>
      </c>
      <c r="H47" s="144">
        <f>SUM(H45:H46)</f>
        <v>0</v>
      </c>
      <c r="I47" s="144">
        <f>SUM(I45:I46)</f>
        <v>0</v>
      </c>
      <c r="J47" s="81">
        <f t="shared" ref="J47:K47" si="18">SUM(J45:J46)</f>
        <v>0</v>
      </c>
      <c r="K47" s="80">
        <f t="shared" si="18"/>
        <v>0</v>
      </c>
    </row>
    <row r="48" spans="2:11" ht="21.95" customHeight="1" x14ac:dyDescent="0.25">
      <c r="B48" s="27" t="s">
        <v>66</v>
      </c>
      <c r="C48" s="28" t="s">
        <v>67</v>
      </c>
      <c r="D48" s="29"/>
      <c r="E48" s="30"/>
      <c r="F48" s="30"/>
      <c r="G48" s="30"/>
      <c r="H48" s="136"/>
      <c r="I48" s="136"/>
      <c r="J48" s="33"/>
      <c r="K48" s="31"/>
    </row>
    <row r="49" spans="2:11" ht="15.75" customHeight="1" x14ac:dyDescent="0.25">
      <c r="B49" s="82"/>
      <c r="C49" s="13" t="s">
        <v>68</v>
      </c>
      <c r="D49" s="15"/>
      <c r="E49" s="83"/>
      <c r="F49" s="83"/>
      <c r="G49" s="83"/>
      <c r="H49" s="145"/>
      <c r="I49" s="145"/>
      <c r="J49" s="85"/>
      <c r="K49" s="84"/>
    </row>
    <row r="50" spans="2:11" ht="21.95" customHeight="1" x14ac:dyDescent="0.25">
      <c r="B50" s="44"/>
      <c r="C50" s="45" t="s">
        <v>69</v>
      </c>
      <c r="D50" s="46"/>
      <c r="E50" s="47"/>
      <c r="F50" s="47"/>
      <c r="G50" s="57">
        <f>+E50+F50</f>
        <v>0</v>
      </c>
      <c r="H50" s="139">
        <f t="shared" ref="H50:H53" si="19">ROUND(E50/$H$5,0)</f>
        <v>0</v>
      </c>
      <c r="I50" s="139">
        <f t="shared" ref="I50:I53" si="20">ROUND(F50/$H$5,0)</f>
        <v>0</v>
      </c>
      <c r="J50" s="48"/>
      <c r="K50" s="49"/>
    </row>
    <row r="51" spans="2:11" ht="21.95" customHeight="1" x14ac:dyDescent="0.25">
      <c r="B51" s="44"/>
      <c r="C51" s="45" t="s">
        <v>70</v>
      </c>
      <c r="D51" s="46"/>
      <c r="E51" s="47"/>
      <c r="F51" s="47"/>
      <c r="G51" s="38">
        <f>+E51+F51</f>
        <v>0</v>
      </c>
      <c r="H51" s="139">
        <f t="shared" si="19"/>
        <v>0</v>
      </c>
      <c r="I51" s="139">
        <f t="shared" si="20"/>
        <v>0</v>
      </c>
      <c r="J51" s="48"/>
      <c r="K51" s="49"/>
    </row>
    <row r="52" spans="2:11" ht="21.95" customHeight="1" x14ac:dyDescent="0.25">
      <c r="B52" s="44"/>
      <c r="C52" s="45" t="s">
        <v>71</v>
      </c>
      <c r="D52" s="46"/>
      <c r="E52" s="47"/>
      <c r="F52" s="47"/>
      <c r="G52" s="38">
        <f t="shared" ref="G52:G55" si="21">+E52+F52</f>
        <v>0</v>
      </c>
      <c r="H52" s="139">
        <f t="shared" si="19"/>
        <v>0</v>
      </c>
      <c r="I52" s="139">
        <f t="shared" si="20"/>
        <v>0</v>
      </c>
      <c r="J52" s="48"/>
      <c r="K52" s="49"/>
    </row>
    <row r="53" spans="2:11" ht="21.95" customHeight="1" x14ac:dyDescent="0.25">
      <c r="B53" s="44"/>
      <c r="C53" s="45" t="s">
        <v>72</v>
      </c>
      <c r="D53" s="46"/>
      <c r="E53" s="47"/>
      <c r="F53" s="47"/>
      <c r="G53" s="38">
        <f t="shared" si="21"/>
        <v>0</v>
      </c>
      <c r="H53" s="139">
        <f t="shared" si="19"/>
        <v>0</v>
      </c>
      <c r="I53" s="139">
        <f t="shared" si="20"/>
        <v>0</v>
      </c>
      <c r="J53" s="48"/>
      <c r="K53" s="49"/>
    </row>
    <row r="54" spans="2:11" s="13" customFormat="1" ht="21.95" customHeight="1" x14ac:dyDescent="0.25">
      <c r="B54" s="50"/>
      <c r="C54" s="51"/>
      <c r="D54" s="51" t="s">
        <v>73</v>
      </c>
      <c r="E54" s="52">
        <f>SUM(E50:E53)</f>
        <v>0</v>
      </c>
      <c r="F54" s="52">
        <f>SUM(F50:F53)</f>
        <v>0</v>
      </c>
      <c r="G54" s="52">
        <f t="shared" si="21"/>
        <v>0</v>
      </c>
      <c r="H54" s="140">
        <f>SUM(H50:H53)</f>
        <v>0</v>
      </c>
      <c r="I54" s="140">
        <f>SUM(I50:I53)</f>
        <v>0</v>
      </c>
      <c r="J54" s="54">
        <f t="shared" ref="J54:K54" si="22">SUM(J50:J53)</f>
        <v>0</v>
      </c>
      <c r="K54" s="53">
        <f t="shared" si="22"/>
        <v>0</v>
      </c>
    </row>
    <row r="55" spans="2:11" s="13" customFormat="1" ht="21.95" customHeight="1" thickBot="1" x14ac:dyDescent="0.3">
      <c r="B55" s="86"/>
      <c r="C55" s="87"/>
      <c r="D55" s="88" t="s">
        <v>74</v>
      </c>
      <c r="E55" s="89">
        <f>E17+E33+E40+E43+E47+E54</f>
        <v>0</v>
      </c>
      <c r="F55" s="89">
        <f>F17+F33+F40+F43+F47+F54</f>
        <v>0</v>
      </c>
      <c r="G55" s="89">
        <f t="shared" si="21"/>
        <v>0</v>
      </c>
      <c r="H55" s="146">
        <f>H17+H33+H40+H43+H47+H54</f>
        <v>0</v>
      </c>
      <c r="I55" s="146">
        <f>I17+I33+I40+I43+I47+I54</f>
        <v>0</v>
      </c>
      <c r="J55" s="91">
        <f t="shared" ref="J55:K55" si="23">J17+J33+J40+J43+J47+J54</f>
        <v>0</v>
      </c>
      <c r="K55" s="90">
        <f t="shared" si="23"/>
        <v>0</v>
      </c>
    </row>
    <row r="56" spans="2:11" ht="21.95" customHeight="1" x14ac:dyDescent="0.25">
      <c r="E56" s="13" t="s">
        <v>75</v>
      </c>
      <c r="F56" s="13"/>
      <c r="G56" s="13"/>
      <c r="H56" s="13"/>
      <c r="I56" s="13"/>
      <c r="J56" s="13"/>
      <c r="K56" s="13"/>
    </row>
    <row r="57" spans="2:11" ht="16.5" thickBot="1" x14ac:dyDescent="0.3"/>
    <row r="58" spans="2:11" s="92" customFormat="1" ht="12.75" x14ac:dyDescent="0.2">
      <c r="E58" s="93" t="s">
        <v>76</v>
      </c>
      <c r="J58" s="93" t="s">
        <v>77</v>
      </c>
    </row>
    <row r="59" spans="2:11" s="94" customFormat="1" ht="16.5" thickBot="1" x14ac:dyDescent="0.3">
      <c r="E59" s="95" t="e">
        <f>+E55/G55</f>
        <v>#DIV/0!</v>
      </c>
      <c r="J59" s="95" t="e">
        <f>+J55/(J55+K55)</f>
        <v>#DIV/0!</v>
      </c>
    </row>
    <row r="60" spans="2:11" ht="9" customHeight="1" x14ac:dyDescent="0.25"/>
    <row r="61" spans="2:11" x14ac:dyDescent="0.25">
      <c r="J61" s="96"/>
    </row>
  </sheetData>
  <sheetProtection algorithmName="SHA-512" hashValue="volnkTVYwQ6f7xYMmctCevyk0oWIpSsGrj7i7wGcI+X6tNT4GVbMNDZWYBQQgDsbfljeyltEnmhWZsJ51TyuzQ==" saltValue="Zwm2cxC5XJ2FHGP3RF17xg==" spinCount="100000" sheet="1" objects="1" scenarios="1"/>
  <mergeCells count="3">
    <mergeCell ref="D6:E6"/>
    <mergeCell ref="D7:E7"/>
    <mergeCell ref="I7:J7"/>
  </mergeCells>
  <dataValidations count="2">
    <dataValidation type="whole" allowBlank="1" showInputMessage="1" showErrorMessage="1" sqref="G14:G55" xr:uid="{FAB9982F-4284-4F4C-85E0-387CC1EE0561}">
      <formula1>0</formula1>
      <formula2>999999</formula2>
    </dataValidation>
    <dataValidation type="whole" allowBlank="1" showInputMessage="1" showErrorMessage="1" errorTitle="Whole Number Alert" error="Enter value as whole number." sqref="E13:F55 G13 H13:I55 K13:K55 J13:J14 J16:J55 J15" xr:uid="{1D8C6DA8-59BA-4538-BF9C-9556BE2EBF8A}">
      <formula1>-99999999</formula1>
      <formula2>99999999</formula2>
    </dataValidation>
  </dataValidations>
  <printOptions horizontalCentered="1"/>
  <pageMargins left="0" right="0" top="0.5" bottom="0.5" header="0.3" footer="0.3"/>
  <pageSetup scale="46" fitToWidth="0" orientation="landscape" horizontalDpi="4294967292" r:id="rId1"/>
  <headerFooter alignWithMargins="0">
    <oddFooter>&amp;L&amp;F - &amp;A</oddFooter>
  </headerFooter>
  <colBreaks count="11" manualBreakCount="11">
    <brk id="15" min="1" max="57" man="1"/>
    <brk id="17" min="1" max="57" man="1"/>
    <brk id="19" min="1" max="57" man="1"/>
    <brk id="21" min="1" max="57" man="1"/>
    <brk id="23" min="1" max="57" man="1"/>
    <brk id="25" min="1" max="57" man="1"/>
    <brk id="27" min="1" max="57" man="1"/>
    <brk id="29" min="1" max="57" man="1"/>
    <brk id="31" min="1" max="57" man="1"/>
    <brk id="33" min="1" max="57" man="1"/>
    <brk id="35" min="1" max="57" man="1"/>
  </colBreaks>
  <extLst>
    <ext xmlns:x14="http://schemas.microsoft.com/office/spreadsheetml/2009/9/main" uri="{CCE6A557-97BC-4b89-ADB6-D9C93CAAB3DF}">
      <x14:dataValidations xmlns:xm="http://schemas.microsoft.com/office/excel/2006/main" count="2">
        <x14:dataValidation type="list" allowBlank="1" showInputMessage="1" showErrorMessage="1" xr:uid="{22D567ED-7C81-4EE4-A758-FE62C6E3B67F}">
          <x14:formula1>
            <xm:f>Month!$B$2:$B$14</xm:f>
          </x14:formula1>
          <xm:sqref>K2</xm:sqref>
        </x14:dataValidation>
        <x14:dataValidation type="list" allowBlank="1" showInputMessage="1" showErrorMessage="1" xr:uid="{BDD8224F-3B13-4088-9FD5-73A22CE28814}">
          <x14:formula1>
            <xm:f>Month!$B$17:$B$19</xm:f>
          </x14:formula1>
          <xm:sqref>K4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B206E-8D48-40AA-9A13-ECC037F36689}">
  <dimension ref="B2:B19"/>
  <sheetViews>
    <sheetView workbookViewId="0">
      <selection activeCell="B18" sqref="B18"/>
    </sheetView>
  </sheetViews>
  <sheetFormatPr defaultRowHeight="15.75" x14ac:dyDescent="0.25"/>
  <sheetData>
    <row r="2" spans="2:2" x14ac:dyDescent="0.25">
      <c r="B2" s="2" t="s">
        <v>271</v>
      </c>
    </row>
    <row r="3" spans="2:2" x14ac:dyDescent="0.25">
      <c r="B3" s="2" t="s">
        <v>1</v>
      </c>
    </row>
    <row r="4" spans="2:2" x14ac:dyDescent="0.25">
      <c r="B4" s="2" t="s">
        <v>78</v>
      </c>
    </row>
    <row r="5" spans="2:2" x14ac:dyDescent="0.25">
      <c r="B5" s="2" t="s">
        <v>79</v>
      </c>
    </row>
    <row r="6" spans="2:2" x14ac:dyDescent="0.25">
      <c r="B6" s="2" t="s">
        <v>80</v>
      </c>
    </row>
    <row r="7" spans="2:2" x14ac:dyDescent="0.25">
      <c r="B7" s="2" t="s">
        <v>81</v>
      </c>
    </row>
    <row r="8" spans="2:2" x14ac:dyDescent="0.25">
      <c r="B8" s="2" t="s">
        <v>82</v>
      </c>
    </row>
    <row r="9" spans="2:2" x14ac:dyDescent="0.25">
      <c r="B9" s="2" t="s">
        <v>83</v>
      </c>
    </row>
    <row r="10" spans="2:2" x14ac:dyDescent="0.25">
      <c r="B10" s="2" t="s">
        <v>84</v>
      </c>
    </row>
    <row r="11" spans="2:2" x14ac:dyDescent="0.25">
      <c r="B11" s="2" t="s">
        <v>85</v>
      </c>
    </row>
    <row r="12" spans="2:2" x14ac:dyDescent="0.25">
      <c r="B12" s="2" t="s">
        <v>86</v>
      </c>
    </row>
    <row r="13" spans="2:2" x14ac:dyDescent="0.25">
      <c r="B13" s="2" t="s">
        <v>87</v>
      </c>
    </row>
    <row r="14" spans="2:2" x14ac:dyDescent="0.25">
      <c r="B14" s="2" t="s">
        <v>88</v>
      </c>
    </row>
    <row r="17" spans="2:2" x14ac:dyDescent="0.25">
      <c r="B17" s="2" t="s">
        <v>274</v>
      </c>
    </row>
    <row r="18" spans="2:2" x14ac:dyDescent="0.25">
      <c r="B18" t="s">
        <v>89</v>
      </c>
    </row>
    <row r="19" spans="2:2" x14ac:dyDescent="0.25">
      <c r="B19" t="s">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87F77-7F2C-4B78-93BC-C7568FB6FD70}">
  <sheetPr>
    <pageSetUpPr fitToPage="1"/>
  </sheetPr>
  <dimension ref="A1:C90"/>
  <sheetViews>
    <sheetView showGridLines="0" zoomScale="90" zoomScaleNormal="90" workbookViewId="0">
      <selection sqref="A1:B1"/>
    </sheetView>
  </sheetViews>
  <sheetFormatPr defaultRowHeight="15.75" x14ac:dyDescent="0.25"/>
  <cols>
    <col min="1" max="1" width="24.875" style="105" customWidth="1"/>
    <col min="2" max="2" width="133.375" style="105" customWidth="1"/>
    <col min="3" max="3" width="13.625" style="100" customWidth="1"/>
    <col min="4" max="16384" width="9" style="100"/>
  </cols>
  <sheetData>
    <row r="1" spans="1:2" x14ac:dyDescent="0.25">
      <c r="A1" s="176" t="s">
        <v>0</v>
      </c>
      <c r="B1" s="176"/>
    </row>
    <row r="2" spans="1:2" x14ac:dyDescent="0.25">
      <c r="A2" s="176" t="s">
        <v>95</v>
      </c>
      <c r="B2" s="176"/>
    </row>
    <row r="4" spans="1:2" x14ac:dyDescent="0.25">
      <c r="A4" s="176" t="s">
        <v>96</v>
      </c>
      <c r="B4" s="176"/>
    </row>
    <row r="6" spans="1:2" x14ac:dyDescent="0.25">
      <c r="A6" s="101" t="s">
        <v>257</v>
      </c>
      <c r="B6" s="115" t="s">
        <v>278</v>
      </c>
    </row>
    <row r="8" spans="1:2" x14ac:dyDescent="0.25">
      <c r="A8" s="101" t="s">
        <v>260</v>
      </c>
      <c r="B8" s="115" t="s">
        <v>277</v>
      </c>
    </row>
    <row r="10" spans="1:2" ht="31.5" x14ac:dyDescent="0.25">
      <c r="A10" s="101" t="s">
        <v>276</v>
      </c>
      <c r="B10" s="115" t="s">
        <v>97</v>
      </c>
    </row>
    <row r="12" spans="1:2" ht="47.25" x14ac:dyDescent="0.25">
      <c r="A12" s="101" t="s">
        <v>273</v>
      </c>
      <c r="B12" s="115" t="s">
        <v>272</v>
      </c>
    </row>
    <row r="14" spans="1:2" x14ac:dyDescent="0.25">
      <c r="A14" s="101" t="s">
        <v>98</v>
      </c>
      <c r="B14" s="115" t="s">
        <v>99</v>
      </c>
    </row>
    <row r="15" spans="1:2" x14ac:dyDescent="0.25">
      <c r="A15" s="103"/>
      <c r="B15" s="115"/>
    </row>
    <row r="16" spans="1:2" x14ac:dyDescent="0.25">
      <c r="A16" s="101" t="s">
        <v>100</v>
      </c>
      <c r="B16" s="117" t="s">
        <v>101</v>
      </c>
    </row>
    <row r="17" spans="1:3" x14ac:dyDescent="0.25">
      <c r="B17" s="115"/>
    </row>
    <row r="18" spans="1:3" x14ac:dyDescent="0.25">
      <c r="A18" s="103" t="s">
        <v>102</v>
      </c>
      <c r="B18" s="115" t="s">
        <v>103</v>
      </c>
    </row>
    <row r="19" spans="1:3" x14ac:dyDescent="0.25">
      <c r="A19" s="103"/>
      <c r="B19" s="115"/>
    </row>
    <row r="20" spans="1:3" x14ac:dyDescent="0.25">
      <c r="A20" s="101" t="s">
        <v>104</v>
      </c>
      <c r="B20" s="117" t="s">
        <v>105</v>
      </c>
    </row>
    <row r="21" spans="1:3" x14ac:dyDescent="0.25">
      <c r="B21" s="115"/>
      <c r="C21" s="104"/>
    </row>
    <row r="22" spans="1:3" x14ac:dyDescent="0.25">
      <c r="A22" s="101" t="s">
        <v>106</v>
      </c>
      <c r="B22" s="117" t="s">
        <v>254</v>
      </c>
      <c r="C22" s="104"/>
    </row>
    <row r="23" spans="1:3" x14ac:dyDescent="0.25">
      <c r="A23" s="101"/>
      <c r="B23" s="117"/>
      <c r="C23" s="104"/>
    </row>
    <row r="24" spans="1:3" x14ac:dyDescent="0.25">
      <c r="A24" s="101" t="s">
        <v>262</v>
      </c>
      <c r="B24" s="117" t="s">
        <v>107</v>
      </c>
      <c r="C24" s="104"/>
    </row>
    <row r="25" spans="1:3" x14ac:dyDescent="0.25">
      <c r="A25" s="101"/>
      <c r="B25" s="117"/>
      <c r="C25" s="104"/>
    </row>
    <row r="26" spans="1:3" ht="31.5" x14ac:dyDescent="0.25">
      <c r="A26" s="103" t="s">
        <v>108</v>
      </c>
      <c r="B26" s="101" t="s">
        <v>109</v>
      </c>
    </row>
    <row r="27" spans="1:3" x14ac:dyDescent="0.25">
      <c r="A27" s="103"/>
      <c r="B27" s="115"/>
    </row>
    <row r="28" spans="1:3" ht="31.5" x14ac:dyDescent="0.25">
      <c r="A28" s="103" t="s">
        <v>110</v>
      </c>
      <c r="B28" s="101" t="s">
        <v>111</v>
      </c>
    </row>
    <row r="29" spans="1:3" x14ac:dyDescent="0.25">
      <c r="A29" s="103"/>
      <c r="B29" s="115"/>
    </row>
    <row r="30" spans="1:3" x14ac:dyDescent="0.25">
      <c r="A30" s="103" t="s">
        <v>112</v>
      </c>
      <c r="B30" s="101" t="s">
        <v>113</v>
      </c>
    </row>
    <row r="31" spans="1:3" x14ac:dyDescent="0.25">
      <c r="A31" s="103"/>
      <c r="B31" s="115"/>
    </row>
    <row r="32" spans="1:3" x14ac:dyDescent="0.25">
      <c r="A32" s="103" t="s">
        <v>114</v>
      </c>
      <c r="B32" s="101" t="s">
        <v>255</v>
      </c>
    </row>
    <row r="33" spans="1:2" x14ac:dyDescent="0.25">
      <c r="A33" s="103"/>
      <c r="B33" s="115"/>
    </row>
    <row r="34" spans="1:2" x14ac:dyDescent="0.25">
      <c r="A34" s="103" t="s">
        <v>115</v>
      </c>
      <c r="B34" s="101" t="s">
        <v>256</v>
      </c>
    </row>
    <row r="35" spans="1:2" x14ac:dyDescent="0.25">
      <c r="A35" s="103"/>
      <c r="B35" s="115"/>
    </row>
    <row r="36" spans="1:2" ht="31.5" x14ac:dyDescent="0.25">
      <c r="A36" s="103" t="s">
        <v>116</v>
      </c>
      <c r="B36" s="101" t="s">
        <v>117</v>
      </c>
    </row>
    <row r="37" spans="1:2" x14ac:dyDescent="0.25">
      <c r="A37" s="103"/>
      <c r="B37" s="115"/>
    </row>
    <row r="38" spans="1:2" ht="28.5" x14ac:dyDescent="0.25">
      <c r="A38" s="101" t="s">
        <v>280</v>
      </c>
      <c r="B38" s="171" t="s">
        <v>279</v>
      </c>
    </row>
    <row r="39" spans="1:2" x14ac:dyDescent="0.25">
      <c r="A39" s="103"/>
      <c r="B39" s="115"/>
    </row>
    <row r="40" spans="1:2" x14ac:dyDescent="0.25">
      <c r="A40" s="103"/>
      <c r="B40" s="101"/>
    </row>
    <row r="41" spans="1:2" x14ac:dyDescent="0.25">
      <c r="A41" s="103"/>
      <c r="B41" s="115"/>
    </row>
    <row r="42" spans="1:2" ht="31.9" customHeight="1" x14ac:dyDescent="0.25">
      <c r="A42" s="103"/>
      <c r="B42" s="101"/>
    </row>
    <row r="43" spans="1:2" x14ac:dyDescent="0.25">
      <c r="A43" s="103"/>
      <c r="B43" s="115"/>
    </row>
    <row r="44" spans="1:2" ht="65.45" customHeight="1" x14ac:dyDescent="0.25">
      <c r="A44" s="103"/>
      <c r="B44" s="130"/>
    </row>
    <row r="45" spans="1:2" x14ac:dyDescent="0.25">
      <c r="A45" s="103"/>
      <c r="B45" s="115"/>
    </row>
    <row r="46" spans="1:2" x14ac:dyDescent="0.25">
      <c r="A46" s="103"/>
      <c r="B46" s="130"/>
    </row>
    <row r="47" spans="1:2" x14ac:dyDescent="0.25">
      <c r="A47" s="103"/>
      <c r="B47" s="115"/>
    </row>
    <row r="48" spans="1:2" x14ac:dyDescent="0.25">
      <c r="A48" s="103"/>
      <c r="B48" s="115"/>
    </row>
    <row r="49" spans="1:2" ht="17.45" customHeight="1" x14ac:dyDescent="0.25">
      <c r="A49" s="103"/>
      <c r="B49" s="117"/>
    </row>
    <row r="50" spans="1:2" x14ac:dyDescent="0.25">
      <c r="A50" s="103"/>
      <c r="B50" s="115"/>
    </row>
    <row r="51" spans="1:2" x14ac:dyDescent="0.25">
      <c r="A51" s="103"/>
      <c r="B51" s="115"/>
    </row>
    <row r="52" spans="1:2" x14ac:dyDescent="0.25">
      <c r="A52" s="103"/>
      <c r="B52" s="115"/>
    </row>
    <row r="53" spans="1:2" x14ac:dyDescent="0.25">
      <c r="A53" s="103"/>
      <c r="B53" s="115"/>
    </row>
    <row r="54" spans="1:2" x14ac:dyDescent="0.25">
      <c r="A54" s="103"/>
      <c r="B54" s="115"/>
    </row>
    <row r="55" spans="1:2" x14ac:dyDescent="0.25">
      <c r="A55" s="103"/>
      <c r="B55" s="115"/>
    </row>
    <row r="56" spans="1:2" x14ac:dyDescent="0.25">
      <c r="A56" s="103"/>
      <c r="B56" s="115"/>
    </row>
    <row r="57" spans="1:2" x14ac:dyDescent="0.25">
      <c r="A57" s="103"/>
      <c r="B57" s="115"/>
    </row>
    <row r="58" spans="1:2" ht="18.75" customHeight="1" x14ac:dyDescent="0.25">
      <c r="A58" s="103"/>
      <c r="B58" s="115"/>
    </row>
    <row r="59" spans="1:2" x14ac:dyDescent="0.25">
      <c r="A59" s="103"/>
      <c r="B59" s="115"/>
    </row>
    <row r="60" spans="1:2" ht="16.149999999999999" customHeight="1" x14ac:dyDescent="0.25">
      <c r="A60" s="103"/>
      <c r="B60" s="117"/>
    </row>
    <row r="61" spans="1:2" x14ac:dyDescent="0.25">
      <c r="B61" s="115"/>
    </row>
    <row r="62" spans="1:2" x14ac:dyDescent="0.25">
      <c r="B62" s="115"/>
    </row>
    <row r="64" spans="1:2" x14ac:dyDescent="0.25">
      <c r="B64" s="115"/>
    </row>
    <row r="65" spans="2:2" x14ac:dyDescent="0.25">
      <c r="B65" s="115"/>
    </row>
    <row r="87" spans="1:2" x14ac:dyDescent="0.25">
      <c r="B87" s="115"/>
    </row>
    <row r="88" spans="1:2" x14ac:dyDescent="0.25">
      <c r="B88" s="115"/>
    </row>
    <row r="89" spans="1:2" x14ac:dyDescent="0.25">
      <c r="A89" s="105" t="s">
        <v>118</v>
      </c>
      <c r="B89" s="115"/>
    </row>
    <row r="90" spans="1:2" x14ac:dyDescent="0.25">
      <c r="B90" s="115"/>
    </row>
  </sheetData>
  <sheetProtection algorithmName="SHA-512" hashValue="7cP+sdpmG3ATCzM9+WhtBzoLii9x5Oqq9uQsSOahEtPuM7fxj/L2fergQFo5grikgxrfC4awOhgsHiRoaXqweg==" saltValue="JBy2rqiNBj3QxF59249PiQ==" spinCount="100000" sheet="1" objects="1" scenarios="1"/>
  <mergeCells count="3">
    <mergeCell ref="A1:B1"/>
    <mergeCell ref="A2:B2"/>
    <mergeCell ref="A4:B4"/>
  </mergeCells>
  <printOptions horizontalCentered="1"/>
  <pageMargins left="0.25" right="0.25" top="0.5" bottom="0.5" header="0.24" footer="0.25"/>
  <pageSetup scale="79" orientation="portrait" r:id="rId1"/>
  <headerFooter alignWithMargins="0">
    <oddFooter>&amp;L&amp;10&amp;F - &amp;A&amp;RPage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85EA-5A28-473F-A8DE-EC17FBE3338C}">
  <sheetPr>
    <pageSetUpPr fitToPage="1"/>
  </sheetPr>
  <dimension ref="B2:D19"/>
  <sheetViews>
    <sheetView showGridLines="0" zoomScale="90" zoomScaleNormal="90" workbookViewId="0"/>
  </sheetViews>
  <sheetFormatPr defaultRowHeight="15.75" x14ac:dyDescent="0.25"/>
  <cols>
    <col min="1" max="1" width="5.75" style="100" customWidth="1"/>
    <col min="2" max="2" width="32.75" style="100" customWidth="1"/>
    <col min="3" max="3" width="20.375" style="100" customWidth="1"/>
    <col min="4" max="4" width="18.875" style="100" customWidth="1"/>
    <col min="5" max="16384" width="9" style="100"/>
  </cols>
  <sheetData>
    <row r="2" spans="2:4" s="106" customFormat="1" x14ac:dyDescent="0.25">
      <c r="B2" s="177" t="s">
        <v>0</v>
      </c>
      <c r="C2" s="177"/>
    </row>
    <row r="3" spans="2:4" s="106" customFormat="1" x14ac:dyDescent="0.25">
      <c r="B3" s="178" t="s">
        <v>119</v>
      </c>
      <c r="C3" s="178"/>
      <c r="D3" s="99"/>
    </row>
    <row r="4" spans="2:4" x14ac:dyDescent="0.25">
      <c r="B4" s="107"/>
      <c r="C4" s="107"/>
      <c r="D4" s="108"/>
    </row>
    <row r="5" spans="2:4" ht="31.5" x14ac:dyDescent="0.25">
      <c r="B5" s="109" t="s">
        <v>120</v>
      </c>
      <c r="C5" s="110" t="s">
        <v>286</v>
      </c>
    </row>
    <row r="6" spans="2:4" x14ac:dyDescent="0.25">
      <c r="B6" s="102"/>
    </row>
    <row r="7" spans="2:4" x14ac:dyDescent="0.25">
      <c r="B7" s="111" t="s">
        <v>9</v>
      </c>
      <c r="C7" s="112">
        <v>46078</v>
      </c>
    </row>
    <row r="8" spans="2:4" x14ac:dyDescent="0.25">
      <c r="B8" s="113" t="s">
        <v>10</v>
      </c>
      <c r="C8" s="112">
        <v>46106</v>
      </c>
    </row>
    <row r="9" spans="2:4" x14ac:dyDescent="0.25">
      <c r="B9" s="113" t="s">
        <v>11</v>
      </c>
      <c r="C9" s="112">
        <v>46137</v>
      </c>
    </row>
    <row r="10" spans="2:4" x14ac:dyDescent="0.25">
      <c r="B10" s="113" t="s">
        <v>12</v>
      </c>
      <c r="C10" s="112">
        <v>46167</v>
      </c>
    </row>
    <row r="11" spans="2:4" x14ac:dyDescent="0.25">
      <c r="B11" s="113" t="s">
        <v>13</v>
      </c>
      <c r="C11" s="112">
        <v>46198</v>
      </c>
    </row>
    <row r="12" spans="2:4" x14ac:dyDescent="0.25">
      <c r="B12" s="113" t="s">
        <v>14</v>
      </c>
      <c r="C12" s="112">
        <v>46228</v>
      </c>
    </row>
    <row r="13" spans="2:4" x14ac:dyDescent="0.25">
      <c r="B13" s="113" t="s">
        <v>15</v>
      </c>
      <c r="C13" s="112">
        <v>46259</v>
      </c>
    </row>
    <row r="14" spans="2:4" x14ac:dyDescent="0.25">
      <c r="B14" s="113" t="s">
        <v>16</v>
      </c>
      <c r="C14" s="112">
        <v>46290</v>
      </c>
    </row>
    <row r="15" spans="2:4" ht="15" customHeight="1" x14ac:dyDescent="0.25">
      <c r="B15" s="113" t="s">
        <v>17</v>
      </c>
      <c r="C15" s="112">
        <v>46320</v>
      </c>
    </row>
    <row r="16" spans="2:4" x14ac:dyDescent="0.25">
      <c r="B16" s="113" t="s">
        <v>18</v>
      </c>
      <c r="C16" s="112">
        <v>46351</v>
      </c>
    </row>
    <row r="17" spans="2:3" x14ac:dyDescent="0.25">
      <c r="B17" s="113" t="s">
        <v>19</v>
      </c>
      <c r="C17" s="112">
        <v>46381</v>
      </c>
    </row>
    <row r="18" spans="2:3" x14ac:dyDescent="0.25">
      <c r="B18" s="113" t="s">
        <v>121</v>
      </c>
      <c r="C18" s="112">
        <v>46412</v>
      </c>
    </row>
    <row r="19" spans="2:3" x14ac:dyDescent="0.25">
      <c r="B19" s="102"/>
      <c r="C19" s="102"/>
    </row>
  </sheetData>
  <sheetProtection algorithmName="SHA-512" hashValue="/5yNS0IK5f95BfnkQCliEQPw2vpxfkZWVkxLbzpgtIWaf+cB3dxkt7Onot6+6BQ25XhIT7o0T1GfAFRZs0HvnQ==" saltValue="+Hf6BhSWTaIcg9e/gE8W+Q==" spinCount="100000" sheet="1" objects="1" scenarios="1"/>
  <mergeCells count="2">
    <mergeCell ref="B2:C2"/>
    <mergeCell ref="B3:C3"/>
  </mergeCells>
  <printOptions horizontalCentered="1"/>
  <pageMargins left="0.5" right="0.5" top="1" bottom="1" header="0.5" footer="0.5"/>
  <pageSetup orientation="portrait" r:id="rId1"/>
  <headerFooter alignWithMargins="0">
    <oddFooter>&amp;L&amp;8&amp;F - &amp;A&amp;RPage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8210-5F51-4ECF-AEF6-55A0D01E1DAC}">
  <dimension ref="A1:A78"/>
  <sheetViews>
    <sheetView showGridLines="0" zoomScale="90" zoomScaleNormal="90" workbookViewId="0"/>
  </sheetViews>
  <sheetFormatPr defaultRowHeight="15.75" x14ac:dyDescent="0.25"/>
  <cols>
    <col min="1" max="1" width="150.75" style="100" customWidth="1"/>
    <col min="2" max="16384" width="9" style="100"/>
  </cols>
  <sheetData>
    <row r="1" spans="1:1" ht="18.75" x14ac:dyDescent="0.25">
      <c r="A1" s="114" t="s">
        <v>122</v>
      </c>
    </row>
    <row r="2" spans="1:1" x14ac:dyDescent="0.25">
      <c r="A2" s="115"/>
    </row>
    <row r="3" spans="1:1" x14ac:dyDescent="0.25">
      <c r="A3" s="116" t="s">
        <v>123</v>
      </c>
    </row>
    <row r="4" spans="1:1" x14ac:dyDescent="0.25">
      <c r="A4" s="115" t="s">
        <v>124</v>
      </c>
    </row>
    <row r="5" spans="1:1" x14ac:dyDescent="0.25">
      <c r="A5" s="115"/>
    </row>
    <row r="6" spans="1:1" x14ac:dyDescent="0.25">
      <c r="A6" s="101" t="s">
        <v>125</v>
      </c>
    </row>
    <row r="7" spans="1:1" ht="23.25" customHeight="1" x14ac:dyDescent="0.25">
      <c r="A7" s="115" t="s">
        <v>126</v>
      </c>
    </row>
    <row r="8" spans="1:1" x14ac:dyDescent="0.25">
      <c r="A8" s="156" t="s">
        <v>127</v>
      </c>
    </row>
    <row r="9" spans="1:1" x14ac:dyDescent="0.25">
      <c r="A9" s="156" t="s">
        <v>128</v>
      </c>
    </row>
    <row r="10" spans="1:1" x14ac:dyDescent="0.25">
      <c r="A10" s="156" t="s">
        <v>129</v>
      </c>
    </row>
    <row r="11" spans="1:1" x14ac:dyDescent="0.25">
      <c r="A11" s="156" t="s">
        <v>130</v>
      </c>
    </row>
    <row r="12" spans="1:1" x14ac:dyDescent="0.25">
      <c r="A12" s="156" t="s">
        <v>263</v>
      </c>
    </row>
    <row r="13" spans="1:1" x14ac:dyDescent="0.25">
      <c r="A13" s="156" t="s">
        <v>131</v>
      </c>
    </row>
    <row r="14" spans="1:1" x14ac:dyDescent="0.25">
      <c r="A14" s="156" t="s">
        <v>132</v>
      </c>
    </row>
    <row r="15" spans="1:1" x14ac:dyDescent="0.25">
      <c r="A15" s="156" t="s">
        <v>133</v>
      </c>
    </row>
    <row r="16" spans="1:1" x14ac:dyDescent="0.25">
      <c r="A16" s="156" t="s">
        <v>134</v>
      </c>
    </row>
    <row r="17" spans="1:1" x14ac:dyDescent="0.25">
      <c r="A17" s="156" t="s">
        <v>264</v>
      </c>
    </row>
    <row r="18" spans="1:1" x14ac:dyDescent="0.25">
      <c r="A18" s="156" t="s">
        <v>135</v>
      </c>
    </row>
    <row r="19" spans="1:1" x14ac:dyDescent="0.25">
      <c r="A19" s="156" t="s">
        <v>136</v>
      </c>
    </row>
    <row r="20" spans="1:1" x14ac:dyDescent="0.25">
      <c r="A20" s="156" t="s">
        <v>137</v>
      </c>
    </row>
    <row r="21" spans="1:1" x14ac:dyDescent="0.25">
      <c r="A21" s="156" t="s">
        <v>138</v>
      </c>
    </row>
    <row r="22" spans="1:1" x14ac:dyDescent="0.25">
      <c r="A22" s="157" t="s">
        <v>139</v>
      </c>
    </row>
    <row r="23" spans="1:1" x14ac:dyDescent="0.25">
      <c r="A23" s="115"/>
    </row>
    <row r="24" spans="1:1" x14ac:dyDescent="0.25">
      <c r="A24" s="101" t="s">
        <v>140</v>
      </c>
    </row>
    <row r="25" spans="1:1" x14ac:dyDescent="0.25">
      <c r="A25" s="117" t="s">
        <v>141</v>
      </c>
    </row>
    <row r="26" spans="1:1" x14ac:dyDescent="0.25">
      <c r="A26" s="117" t="s">
        <v>268</v>
      </c>
    </row>
    <row r="27" spans="1:1" x14ac:dyDescent="0.25">
      <c r="A27" s="117" t="s">
        <v>265</v>
      </c>
    </row>
    <row r="28" spans="1:1" x14ac:dyDescent="0.25">
      <c r="A28" s="117" t="s">
        <v>142</v>
      </c>
    </row>
    <row r="29" spans="1:1" x14ac:dyDescent="0.25">
      <c r="A29" s="117" t="s">
        <v>143</v>
      </c>
    </row>
    <row r="30" spans="1:1" x14ac:dyDescent="0.25">
      <c r="A30" s="117" t="s">
        <v>144</v>
      </c>
    </row>
    <row r="31" spans="1:1" x14ac:dyDescent="0.25">
      <c r="A31" s="117" t="s">
        <v>145</v>
      </c>
    </row>
    <row r="32" spans="1:1" x14ac:dyDescent="0.25">
      <c r="A32" s="117" t="s">
        <v>146</v>
      </c>
    </row>
    <row r="33" spans="1:1" x14ac:dyDescent="0.25">
      <c r="A33" s="117" t="s">
        <v>147</v>
      </c>
    </row>
    <row r="34" spans="1:1" x14ac:dyDescent="0.25">
      <c r="A34" s="117" t="s">
        <v>148</v>
      </c>
    </row>
    <row r="35" spans="1:1" x14ac:dyDescent="0.25">
      <c r="A35" s="115" t="s">
        <v>149</v>
      </c>
    </row>
    <row r="36" spans="1:1" x14ac:dyDescent="0.25">
      <c r="A36" s="115"/>
    </row>
    <row r="37" spans="1:1" x14ac:dyDescent="0.25">
      <c r="A37" s="101" t="s">
        <v>150</v>
      </c>
    </row>
    <row r="38" spans="1:1" x14ac:dyDescent="0.25">
      <c r="A38" s="117" t="s">
        <v>151</v>
      </c>
    </row>
    <row r="39" spans="1:1" x14ac:dyDescent="0.25">
      <c r="A39" s="115"/>
    </row>
    <row r="40" spans="1:1" x14ac:dyDescent="0.25">
      <c r="A40" s="101" t="s">
        <v>152</v>
      </c>
    </row>
    <row r="41" spans="1:1" x14ac:dyDescent="0.25">
      <c r="A41" s="115"/>
    </row>
    <row r="42" spans="1:1" x14ac:dyDescent="0.25">
      <c r="A42" s="115"/>
    </row>
    <row r="43" spans="1:1" x14ac:dyDescent="0.25">
      <c r="A43" s="116" t="s">
        <v>153</v>
      </c>
    </row>
    <row r="44" spans="1:1" x14ac:dyDescent="0.25">
      <c r="A44" s="115" t="s">
        <v>154</v>
      </c>
    </row>
    <row r="45" spans="1:1" x14ac:dyDescent="0.25">
      <c r="A45" s="115"/>
    </row>
    <row r="46" spans="1:1" x14ac:dyDescent="0.25">
      <c r="A46" s="101" t="s">
        <v>125</v>
      </c>
    </row>
    <row r="47" spans="1:1" ht="23.25" customHeight="1" x14ac:dyDescent="0.25">
      <c r="A47" s="115" t="s">
        <v>266</v>
      </c>
    </row>
    <row r="48" spans="1:1" x14ac:dyDescent="0.25">
      <c r="A48" s="156" t="s">
        <v>155</v>
      </c>
    </row>
    <row r="49" spans="1:1" x14ac:dyDescent="0.25">
      <c r="A49" s="156" t="s">
        <v>281</v>
      </c>
    </row>
    <row r="50" spans="1:1" x14ac:dyDescent="0.25">
      <c r="A50" s="156" t="s">
        <v>156</v>
      </c>
    </row>
    <row r="51" spans="1:1" x14ac:dyDescent="0.25">
      <c r="A51" s="156" t="s">
        <v>282</v>
      </c>
    </row>
    <row r="52" spans="1:1" x14ac:dyDescent="0.25">
      <c r="A52" s="157" t="s">
        <v>157</v>
      </c>
    </row>
    <row r="53" spans="1:1" x14ac:dyDescent="0.25">
      <c r="A53" s="115"/>
    </row>
    <row r="54" spans="1:1" x14ac:dyDescent="0.25">
      <c r="A54" s="101" t="s">
        <v>140</v>
      </c>
    </row>
    <row r="55" spans="1:1" x14ac:dyDescent="0.25">
      <c r="A55" s="117" t="s">
        <v>141</v>
      </c>
    </row>
    <row r="56" spans="1:1" x14ac:dyDescent="0.25">
      <c r="A56" s="117" t="s">
        <v>267</v>
      </c>
    </row>
    <row r="57" spans="1:1" x14ac:dyDescent="0.25">
      <c r="A57" s="117" t="s">
        <v>284</v>
      </c>
    </row>
    <row r="58" spans="1:1" x14ac:dyDescent="0.25">
      <c r="A58" s="117" t="s">
        <v>142</v>
      </c>
    </row>
    <row r="59" spans="1:1" x14ac:dyDescent="0.25">
      <c r="A59" s="117" t="s">
        <v>143</v>
      </c>
    </row>
    <row r="60" spans="1:1" x14ac:dyDescent="0.25">
      <c r="A60" s="117" t="s">
        <v>285</v>
      </c>
    </row>
    <row r="61" spans="1:1" x14ac:dyDescent="0.25">
      <c r="A61" s="117" t="s">
        <v>144</v>
      </c>
    </row>
    <row r="62" spans="1:1" x14ac:dyDescent="0.25">
      <c r="A62" s="117" t="s">
        <v>145</v>
      </c>
    </row>
    <row r="63" spans="1:1" x14ac:dyDescent="0.25">
      <c r="A63" s="117" t="s">
        <v>146</v>
      </c>
    </row>
    <row r="64" spans="1:1" x14ac:dyDescent="0.25">
      <c r="A64" s="117" t="s">
        <v>147</v>
      </c>
    </row>
    <row r="65" spans="1:1" x14ac:dyDescent="0.25">
      <c r="A65" s="117" t="s">
        <v>148</v>
      </c>
    </row>
    <row r="66" spans="1:1" ht="31.5" x14ac:dyDescent="0.25">
      <c r="A66" s="118" t="s">
        <v>158</v>
      </c>
    </row>
    <row r="67" spans="1:1" x14ac:dyDescent="0.25">
      <c r="A67" s="115"/>
    </row>
    <row r="68" spans="1:1" x14ac:dyDescent="0.25">
      <c r="A68" s="101" t="s">
        <v>150</v>
      </c>
    </row>
    <row r="69" spans="1:1" x14ac:dyDescent="0.25">
      <c r="A69" s="117" t="s">
        <v>159</v>
      </c>
    </row>
    <row r="70" spans="1:1" x14ac:dyDescent="0.25">
      <c r="A70" s="115"/>
    </row>
    <row r="71" spans="1:1" x14ac:dyDescent="0.25">
      <c r="A71" s="101" t="s">
        <v>160</v>
      </c>
    </row>
    <row r="72" spans="1:1" x14ac:dyDescent="0.25">
      <c r="A72" s="101"/>
    </row>
    <row r="73" spans="1:1" x14ac:dyDescent="0.25">
      <c r="A73" s="101" t="s">
        <v>152</v>
      </c>
    </row>
    <row r="74" spans="1:1" x14ac:dyDescent="0.25">
      <c r="A74" s="115"/>
    </row>
    <row r="75" spans="1:1" ht="31.5" x14ac:dyDescent="0.25">
      <c r="A75" s="115" t="s">
        <v>161</v>
      </c>
    </row>
    <row r="76" spans="1:1" x14ac:dyDescent="0.25">
      <c r="A76" s="115"/>
    </row>
    <row r="77" spans="1:1" ht="31.5" x14ac:dyDescent="0.25">
      <c r="A77" s="115" t="s">
        <v>283</v>
      </c>
    </row>
    <row r="78" spans="1:1" x14ac:dyDescent="0.25">
      <c r="A78" s="115"/>
    </row>
  </sheetData>
  <sheetProtection algorithmName="SHA-512" hashValue="4fXmUq+v0RcaBhG34nWz/98/h/upvEo1+LsXDedsbh4DDsQbaBKYwW4Wng6zptHth8qDTrVqVN3QXepTElN3kA==" saltValue="DpAwD5U5XTjjMyE8DGnSnA==" spinCount="100000" sheet="1" objects="1" scenarios="1"/>
  <pageMargins left="0.5" right="0.5" top="0.5" bottom="0.5" header="0.25" footer="0.25"/>
  <pageSetup scale="85" orientation="portrait" r:id="rId1"/>
  <headerFooter alignWithMargins="0">
    <oddFooter>&amp;L&amp;10&amp;F - &amp;A&amp;RPage &amp;P of &amp;N</oddFooter>
  </headerFooter>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81DF-2291-4793-851A-CA54A9E063FE}">
  <sheetPr>
    <pageSetUpPr fitToPage="1"/>
  </sheetPr>
  <dimension ref="A1:A40"/>
  <sheetViews>
    <sheetView showGridLines="0" zoomScale="90" zoomScaleNormal="90" workbookViewId="0"/>
  </sheetViews>
  <sheetFormatPr defaultColWidth="9" defaultRowHeight="15.75" x14ac:dyDescent="0.25"/>
  <cols>
    <col min="1" max="1" width="110.125" style="100" customWidth="1"/>
    <col min="2" max="9" width="9" style="100"/>
    <col min="10" max="10" width="10.5" style="100" customWidth="1"/>
    <col min="11" max="16384" width="9" style="100"/>
  </cols>
  <sheetData>
    <row r="1" spans="1:1" ht="18.75" x14ac:dyDescent="0.3">
      <c r="A1" s="119" t="s">
        <v>162</v>
      </c>
    </row>
    <row r="2" spans="1:1" ht="18.75" x14ac:dyDescent="0.3">
      <c r="A2" s="119" t="s">
        <v>163</v>
      </c>
    </row>
    <row r="3" spans="1:1" ht="18.75" x14ac:dyDescent="0.3">
      <c r="A3" s="119" t="s">
        <v>164</v>
      </c>
    </row>
    <row r="4" spans="1:1" ht="18.75" x14ac:dyDescent="0.3">
      <c r="A4" s="119" t="s">
        <v>165</v>
      </c>
    </row>
    <row r="5" spans="1:1" x14ac:dyDescent="0.25">
      <c r="A5" s="120"/>
    </row>
    <row r="6" spans="1:1" x14ac:dyDescent="0.25">
      <c r="A6" s="158" t="s">
        <v>166</v>
      </c>
    </row>
    <row r="7" spans="1:1" ht="48" customHeight="1" x14ac:dyDescent="0.25">
      <c r="A7" s="159" t="s">
        <v>167</v>
      </c>
    </row>
    <row r="8" spans="1:1" ht="52.5" customHeight="1" x14ac:dyDescent="0.25">
      <c r="A8" s="159" t="s">
        <v>168</v>
      </c>
    </row>
    <row r="9" spans="1:1" x14ac:dyDescent="0.25">
      <c r="A9" s="120"/>
    </row>
    <row r="10" spans="1:1" x14ac:dyDescent="0.25">
      <c r="A10" s="158" t="s">
        <v>169</v>
      </c>
    </row>
    <row r="11" spans="1:1" x14ac:dyDescent="0.25">
      <c r="A11" s="160" t="s">
        <v>170</v>
      </c>
    </row>
    <row r="12" spans="1:1" x14ac:dyDescent="0.25">
      <c r="A12" s="160" t="s">
        <v>171</v>
      </c>
    </row>
    <row r="13" spans="1:1" x14ac:dyDescent="0.25">
      <c r="A13" s="120"/>
    </row>
    <row r="14" spans="1:1" x14ac:dyDescent="0.25">
      <c r="A14" s="158" t="s">
        <v>172</v>
      </c>
    </row>
    <row r="15" spans="1:1" x14ac:dyDescent="0.25">
      <c r="A15" s="160" t="s">
        <v>173</v>
      </c>
    </row>
    <row r="16" spans="1:1" x14ac:dyDescent="0.25">
      <c r="A16" s="160" t="s">
        <v>174</v>
      </c>
    </row>
    <row r="17" spans="1:1" x14ac:dyDescent="0.25">
      <c r="A17" s="120"/>
    </row>
    <row r="18" spans="1:1" x14ac:dyDescent="0.25">
      <c r="A18" s="158" t="s">
        <v>175</v>
      </c>
    </row>
    <row r="19" spans="1:1" x14ac:dyDescent="0.25">
      <c r="A19" s="160" t="s">
        <v>176</v>
      </c>
    </row>
    <row r="20" spans="1:1" ht="32.25" customHeight="1" x14ac:dyDescent="0.25">
      <c r="A20" s="159" t="s">
        <v>177</v>
      </c>
    </row>
    <row r="21" spans="1:1" ht="28.5" customHeight="1" x14ac:dyDescent="0.25">
      <c r="A21" s="159" t="s">
        <v>178</v>
      </c>
    </row>
    <row r="22" spans="1:1" x14ac:dyDescent="0.25">
      <c r="A22" s="120"/>
    </row>
    <row r="23" spans="1:1" x14ac:dyDescent="0.25">
      <c r="A23" s="158" t="s">
        <v>179</v>
      </c>
    </row>
    <row r="24" spans="1:1" x14ac:dyDescent="0.25">
      <c r="A24" s="160" t="s">
        <v>180</v>
      </c>
    </row>
    <row r="25" spans="1:1" x14ac:dyDescent="0.25">
      <c r="A25" s="160" t="s">
        <v>181</v>
      </c>
    </row>
    <row r="26" spans="1:1" x14ac:dyDescent="0.25">
      <c r="A26" s="161"/>
    </row>
    <row r="27" spans="1:1" x14ac:dyDescent="0.25">
      <c r="A27" s="158" t="s">
        <v>182</v>
      </c>
    </row>
    <row r="28" spans="1:1" ht="36" customHeight="1" x14ac:dyDescent="0.25">
      <c r="A28" s="159" t="s">
        <v>183</v>
      </c>
    </row>
    <row r="34" s="100" customFormat="1" x14ac:dyDescent="0.25"/>
    <row r="36" s="100" customFormat="1" x14ac:dyDescent="0.25"/>
    <row r="37" s="100" customFormat="1" x14ac:dyDescent="0.25"/>
    <row r="38" s="100" customFormat="1" x14ac:dyDescent="0.25"/>
    <row r="40" s="100" customFormat="1" x14ac:dyDescent="0.25"/>
  </sheetData>
  <sheetProtection algorithmName="SHA-512" hashValue="mirkspmWAvnFHkmh4RmZjMtX/LuxEkIC7qxJu/OhxCfUKYgshvXEmMBAcc5Wdd/UZ4iIhQQOCeQaHEQUDjH2og==" saltValue="gcPahx5v0OhO3vzGjZgB/w==" spinCount="100000" sheet="1" objects="1" scenarios="1"/>
  <pageMargins left="0.7" right="0.7" top="0.75" bottom="0.75" header="0.3" footer="0.3"/>
  <pageSetup scale="77" orientation="portrait" r:id="rId1"/>
  <headerFoot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EE0BD-3AF0-444F-AEA7-B96BD81C94F8}">
  <sheetPr>
    <pageSetUpPr fitToPage="1"/>
  </sheetPr>
  <dimension ref="A1:A39"/>
  <sheetViews>
    <sheetView showGridLines="0" zoomScale="90" zoomScaleNormal="90" workbookViewId="0"/>
  </sheetViews>
  <sheetFormatPr defaultColWidth="9" defaultRowHeight="15.75" x14ac:dyDescent="0.25"/>
  <cols>
    <col min="1" max="1" width="110.125" style="100" customWidth="1"/>
    <col min="2" max="16384" width="9" style="100"/>
  </cols>
  <sheetData>
    <row r="1" spans="1:1" x14ac:dyDescent="0.25">
      <c r="A1" s="158" t="s">
        <v>184</v>
      </c>
    </row>
    <row r="2" spans="1:1" ht="50.25" customHeight="1" x14ac:dyDescent="0.25">
      <c r="A2" s="159" t="s">
        <v>269</v>
      </c>
    </row>
    <row r="3" spans="1:1" x14ac:dyDescent="0.25">
      <c r="A3" s="120"/>
    </row>
    <row r="4" spans="1:1" x14ac:dyDescent="0.25">
      <c r="A4" s="158" t="s">
        <v>185</v>
      </c>
    </row>
    <row r="5" spans="1:1" x14ac:dyDescent="0.25">
      <c r="A5" s="160" t="s">
        <v>186</v>
      </c>
    </row>
    <row r="6" spans="1:1" x14ac:dyDescent="0.25">
      <c r="A6" s="120"/>
    </row>
    <row r="7" spans="1:1" x14ac:dyDescent="0.25">
      <c r="A7" s="158" t="s">
        <v>187</v>
      </c>
    </row>
    <row r="8" spans="1:1" x14ac:dyDescent="0.25">
      <c r="A8" s="160" t="s">
        <v>188</v>
      </c>
    </row>
    <row r="9" spans="1:1" x14ac:dyDescent="0.25">
      <c r="A9" s="120"/>
    </row>
    <row r="10" spans="1:1" x14ac:dyDescent="0.25">
      <c r="A10" s="158" t="s">
        <v>189</v>
      </c>
    </row>
    <row r="11" spans="1:1" ht="47.25" x14ac:dyDescent="0.25">
      <c r="A11" s="159" t="s">
        <v>190</v>
      </c>
    </row>
    <row r="12" spans="1:1" x14ac:dyDescent="0.25">
      <c r="A12" s="120"/>
    </row>
    <row r="13" spans="1:1" x14ac:dyDescent="0.25">
      <c r="A13" s="158" t="s">
        <v>191</v>
      </c>
    </row>
    <row r="14" spans="1:1" x14ac:dyDescent="0.25">
      <c r="A14" s="160" t="s">
        <v>192</v>
      </c>
    </row>
    <row r="15" spans="1:1" x14ac:dyDescent="0.25">
      <c r="A15" s="120"/>
    </row>
    <row r="16" spans="1:1" x14ac:dyDescent="0.25">
      <c r="A16" s="158" t="s">
        <v>193</v>
      </c>
    </row>
    <row r="17" spans="1:1" ht="47.25" x14ac:dyDescent="0.25">
      <c r="A17" s="159" t="s">
        <v>194</v>
      </c>
    </row>
    <row r="18" spans="1:1" x14ac:dyDescent="0.25">
      <c r="A18" s="160" t="s">
        <v>195</v>
      </c>
    </row>
    <row r="19" spans="1:1" x14ac:dyDescent="0.25">
      <c r="A19" s="160" t="s">
        <v>196</v>
      </c>
    </row>
    <row r="20" spans="1:1" x14ac:dyDescent="0.25">
      <c r="A20" s="160" t="s">
        <v>197</v>
      </c>
    </row>
    <row r="21" spans="1:1" x14ac:dyDescent="0.25">
      <c r="A21" s="120"/>
    </row>
    <row r="22" spans="1:1" x14ac:dyDescent="0.25">
      <c r="A22" s="158" t="s">
        <v>198</v>
      </c>
    </row>
    <row r="23" spans="1:1" x14ac:dyDescent="0.25">
      <c r="A23" s="160" t="s">
        <v>199</v>
      </c>
    </row>
    <row r="24" spans="1:1" x14ac:dyDescent="0.25">
      <c r="A24" s="160" t="s">
        <v>200</v>
      </c>
    </row>
    <row r="25" spans="1:1" x14ac:dyDescent="0.25">
      <c r="A25" s="160" t="s">
        <v>201</v>
      </c>
    </row>
    <row r="26" spans="1:1" x14ac:dyDescent="0.25">
      <c r="A26" s="160" t="s">
        <v>202</v>
      </c>
    </row>
    <row r="33" s="100" customFormat="1" x14ac:dyDescent="0.25"/>
    <row r="35" s="100" customFormat="1" x14ac:dyDescent="0.25"/>
    <row r="37" s="100" customFormat="1" x14ac:dyDescent="0.25"/>
    <row r="39" s="100" customFormat="1" x14ac:dyDescent="0.25"/>
  </sheetData>
  <sheetProtection algorithmName="SHA-512" hashValue="to1MEzOhAj2lI1WYHdTefIW+Dqxe/clsqm4deveEQZJPLTQjbmTnR1LMw278II+h3db3JAYNWZWT/c8kRSG0+w==" saltValue="azzZMrNr/gS5ZCiCawAGKA==" spinCount="100000" sheet="1" objects="1" scenarios="1"/>
  <pageMargins left="0.7" right="0.7" top="0.75" bottom="0.75" header="0.3" footer="0.3"/>
  <pageSetup scale="77" orientation="portrait" r:id="rId1"/>
  <headerFooter>
    <oddFooter>&amp;RPage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650F7-B8F4-4C34-A5D2-0F459A624FD6}">
  <sheetPr>
    <pageSetUpPr fitToPage="1"/>
  </sheetPr>
  <dimension ref="A1:A31"/>
  <sheetViews>
    <sheetView showGridLines="0" zoomScale="90" zoomScaleNormal="90" workbookViewId="0"/>
  </sheetViews>
  <sheetFormatPr defaultColWidth="9" defaultRowHeight="15.75" x14ac:dyDescent="0.25"/>
  <cols>
    <col min="1" max="1" width="110.125" style="100" customWidth="1"/>
    <col min="2" max="16384" width="9" style="100"/>
  </cols>
  <sheetData>
    <row r="1" spans="1:1" x14ac:dyDescent="0.25">
      <c r="A1" s="158" t="s">
        <v>203</v>
      </c>
    </row>
    <row r="2" spans="1:1" ht="31.5" x14ac:dyDescent="0.25">
      <c r="A2" s="159" t="s">
        <v>204</v>
      </c>
    </row>
    <row r="3" spans="1:1" x14ac:dyDescent="0.25">
      <c r="A3" s="120"/>
    </row>
    <row r="4" spans="1:1" x14ac:dyDescent="0.25">
      <c r="A4" s="158" t="s">
        <v>205</v>
      </c>
    </row>
    <row r="5" spans="1:1" x14ac:dyDescent="0.25">
      <c r="A5" s="160" t="s">
        <v>206</v>
      </c>
    </row>
    <row r="6" spans="1:1" x14ac:dyDescent="0.25">
      <c r="A6" s="120"/>
    </row>
    <row r="7" spans="1:1" x14ac:dyDescent="0.25">
      <c r="A7" s="158" t="s">
        <v>207</v>
      </c>
    </row>
    <row r="8" spans="1:1" x14ac:dyDescent="0.25">
      <c r="A8" s="160" t="s">
        <v>208</v>
      </c>
    </row>
    <row r="9" spans="1:1" x14ac:dyDescent="0.25">
      <c r="A9" s="120"/>
    </row>
    <row r="10" spans="1:1" x14ac:dyDescent="0.25">
      <c r="A10" s="158" t="s">
        <v>209</v>
      </c>
    </row>
    <row r="11" spans="1:1" x14ac:dyDescent="0.25">
      <c r="A11" s="160" t="s">
        <v>210</v>
      </c>
    </row>
    <row r="12" spans="1:1" ht="18" customHeight="1" x14ac:dyDescent="0.25">
      <c r="A12" s="159" t="s">
        <v>211</v>
      </c>
    </row>
    <row r="13" spans="1:1" ht="31.5" x14ac:dyDescent="0.25">
      <c r="A13" s="159" t="s">
        <v>212</v>
      </c>
    </row>
    <row r="14" spans="1:1" x14ac:dyDescent="0.25">
      <c r="A14" s="160" t="s">
        <v>213</v>
      </c>
    </row>
    <row r="15" spans="1:1" x14ac:dyDescent="0.25">
      <c r="A15" s="120"/>
    </row>
    <row r="16" spans="1:1" x14ac:dyDescent="0.25">
      <c r="A16" s="158" t="s">
        <v>214</v>
      </c>
    </row>
    <row r="17" spans="1:1" x14ac:dyDescent="0.25">
      <c r="A17" s="160" t="s">
        <v>215</v>
      </c>
    </row>
    <row r="18" spans="1:1" x14ac:dyDescent="0.25">
      <c r="A18" s="160" t="s">
        <v>216</v>
      </c>
    </row>
    <row r="19" spans="1:1" x14ac:dyDescent="0.25">
      <c r="A19" s="160" t="s">
        <v>217</v>
      </c>
    </row>
    <row r="20" spans="1:1" x14ac:dyDescent="0.25">
      <c r="A20" s="120"/>
    </row>
    <row r="21" spans="1:1" x14ac:dyDescent="0.25">
      <c r="A21" s="158" t="s">
        <v>218</v>
      </c>
    </row>
    <row r="22" spans="1:1" x14ac:dyDescent="0.25">
      <c r="A22" s="160" t="s">
        <v>219</v>
      </c>
    </row>
    <row r="23" spans="1:1" x14ac:dyDescent="0.25">
      <c r="A23" s="160" t="s">
        <v>220</v>
      </c>
    </row>
    <row r="24" spans="1:1" x14ac:dyDescent="0.25">
      <c r="A24" s="160" t="s">
        <v>221</v>
      </c>
    </row>
    <row r="25" spans="1:1" x14ac:dyDescent="0.25">
      <c r="A25" s="120"/>
    </row>
    <row r="26" spans="1:1" x14ac:dyDescent="0.25">
      <c r="A26" s="158" t="s">
        <v>222</v>
      </c>
    </row>
    <row r="27" spans="1:1" x14ac:dyDescent="0.25">
      <c r="A27" s="160" t="s">
        <v>223</v>
      </c>
    </row>
    <row r="28" spans="1:1" x14ac:dyDescent="0.25">
      <c r="A28" s="120"/>
    </row>
    <row r="29" spans="1:1" x14ac:dyDescent="0.25">
      <c r="A29" s="158" t="s">
        <v>224</v>
      </c>
    </row>
    <row r="30" spans="1:1" x14ac:dyDescent="0.25">
      <c r="A30" s="160" t="s">
        <v>225</v>
      </c>
    </row>
    <row r="31" spans="1:1" x14ac:dyDescent="0.25">
      <c r="A31" s="160" t="s">
        <v>226</v>
      </c>
    </row>
  </sheetData>
  <sheetProtection algorithmName="SHA-512" hashValue="PLkjoPfPbx8ZpQ0pji5hYRXfpWN+1+ivn6j60hHbw/bja+Ln0mvSuSG6bbJF84q8u1ap3Oo+nTmKqu94e8zeEA==" saltValue="ntBp+GBdBwPrfJeWNetmiA==" spinCount="100000" sheet="1" objects="1" scenarios="1"/>
  <pageMargins left="0.7" right="0.7" top="0.75" bottom="0.75" header="0.3" footer="0.3"/>
  <pageSetup scale="77" orientation="portrait" r:id="rId1"/>
  <headerFoot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Table of Contents</vt:lpstr>
      <vt:lpstr>1 Exp Report</vt:lpstr>
      <vt:lpstr>Month</vt:lpstr>
      <vt:lpstr>2 Exp Report Instructions</vt:lpstr>
      <vt:lpstr>3 Exp Rep Deadlines</vt:lpstr>
      <vt:lpstr>4 Adm &amp; Pgm Guide</vt:lpstr>
      <vt:lpstr>5 Unallowable Costs</vt:lpstr>
      <vt:lpstr>5 Unallowable Costs(pg2)</vt:lpstr>
      <vt:lpstr>5 Unallowable Costs(Pg3) </vt:lpstr>
      <vt:lpstr>5 Unallowable Costs(Pg4)</vt:lpstr>
      <vt:lpstr>'1 Exp Report'!Print_Area</vt:lpstr>
      <vt:lpstr>'2 Exp Report Instructions'!Print_Area</vt:lpstr>
      <vt:lpstr>'1 Exp Report'!Print_Titles</vt:lpstr>
    </vt:vector>
  </TitlesOfParts>
  <Company>County of 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Bush, Kozue</dc:creator>
  <cp:lastModifiedBy>Williams, Colleen</cp:lastModifiedBy>
  <cp:lastPrinted>2025-12-09T15:00:34Z</cp:lastPrinted>
  <dcterms:created xsi:type="dcterms:W3CDTF">2025-12-03T15:31:29Z</dcterms:created>
  <dcterms:modified xsi:type="dcterms:W3CDTF">2025-12-09T15:07:52Z</dcterms:modified>
</cp:coreProperties>
</file>